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Budgetcyclus 2023\Uitvoering\Financieel beeld zorg\1e suppleriore begroting 2023\Opendata\Opendata Rijksbegroting\"/>
    </mc:Choice>
  </mc:AlternateContent>
  <xr:revisionPtr revIDLastSave="0" documentId="13_ncr:1_{DF4CFF3E-BB1C-46BD-9992-E098E8CBB465}" xr6:coauthVersionLast="47" xr6:coauthVersionMax="47" xr10:uidLastSave="{00000000-0000-0000-0000-000000000000}"/>
  <bookViews>
    <workbookView xWindow="-110" yWindow="-110" windowWidth="19420" windowHeight="10420" tabRatio="876" activeTab="6" xr2:uid="{00000000-000D-0000-FFFF-FFFF00000000}"/>
  </bookViews>
  <sheets>
    <sheet name="Totaal Wlz 1e sup" sheetId="118" r:id="rId1"/>
    <sheet name="Binnen CR" sheetId="144" r:id="rId2"/>
    <sheet name="beheersk" sheetId="139" r:id="rId3"/>
    <sheet name="pgb" sheetId="135" r:id="rId4"/>
    <sheet name="Overig buiten CR" sheetId="140" r:id="rId5"/>
    <sheet name="Nom en onverdeeld" sheetId="149" r:id="rId6"/>
    <sheet name="Ontv" sheetId="141" r:id="rId7"/>
  </sheets>
  <externalReferences>
    <externalReference r:id="rId8"/>
  </externalReferences>
  <definedNames>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18" l="1"/>
  <c r="B41" i="118" l="1"/>
  <c r="B43" i="11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<sst xmlns="http://schemas.openxmlformats.org/spreadsheetml/2006/main" count="111" uniqueCount="71">
  <si>
    <t>Nominaal en onverdeeld</t>
  </si>
  <si>
    <t>Gehandicaptenzorg</t>
  </si>
  <si>
    <t>Ouderenzorg</t>
  </si>
  <si>
    <t>Langdurige ggz</t>
  </si>
  <si>
    <t>Buiten contracteerruimte</t>
  </si>
  <si>
    <t>Eigen bijdrage Wlz</t>
  </si>
  <si>
    <t xml:space="preserve">Beheerskosten </t>
  </si>
  <si>
    <t>Totaal bruto</t>
  </si>
  <si>
    <t>Totaal ontv</t>
  </si>
  <si>
    <t>Totaal netto</t>
  </si>
  <si>
    <t>Persoonsgebonden budgetten (bedragen x € 1 miljoen)</t>
  </si>
  <si>
    <t>Ontvangsten Wlz (bedragen x € 1 miljoen)</t>
  </si>
  <si>
    <t xml:space="preserve">Deze deelsector betreft de uitgaven in het kader van de persoonsgebonden budgetten. </t>
  </si>
  <si>
    <t>Betreft de eigen bijdragen die binnen de Wlz verplicht zijn.</t>
  </si>
  <si>
    <t>Autonoom</t>
  </si>
  <si>
    <t>Beleidsmatig</t>
  </si>
  <si>
    <t>Technisch</t>
  </si>
  <si>
    <t>Op deze deelsector staat de uitgavenontwikkeling van de intramurale ouderenzorg, gehandicaptenzorg, langdurige ggz (bestaande uit de zorgzwaartepakketten, de normatieve huisvestingscomponent, de toeslagen en vergoedingen voor dagbestedingen en vervoer), het Volledig Pakket Thuis (VPT), de extramurale zorg en de overig ZIN binnen contracteerruimte.</t>
  </si>
  <si>
    <t>Zorg in natura (ZIN) binnen contracteerruimte (bedragen x € 1 miljoen)</t>
  </si>
  <si>
    <t>Onder deze deelsector vallen de uitvoeringskosten van de Wlz van zorgkantoren en de SVB (pgb) en de kosten van het College Sanering Zorginstellingen.</t>
  </si>
  <si>
    <t>Deze niet-beleidsmatige deelsector heeft een technisch-administratief karakter. Vanuit deze deelsector vinden overboekingen van loon- en prijsbijstelling naar de loon- en prijsgevoelige deelsectoren binnen de begroting plaats. Ook worden er taakstellingen of extra middelen op deze deelsector geplaatst die nog niet aan de deelsectoren zijn toegedeeld.</t>
  </si>
  <si>
    <t>Beheerskosten (bedragen x € 1 miljoen)</t>
  </si>
  <si>
    <r>
      <t>Overig buiten contracteerruimte</t>
    </r>
    <r>
      <rPr>
        <b/>
        <sz val="8"/>
        <color indexed="9"/>
        <rFont val="Verdana"/>
        <family val="2"/>
      </rPr>
      <t xml:space="preserve"> (bedragen x € 1 miljoen)</t>
    </r>
  </si>
  <si>
    <t>Nominaal en onverdeeld Wlz (bedragen x € 1 miljoen)</t>
  </si>
  <si>
    <t>Overig beleidsmatig</t>
  </si>
  <si>
    <t>Op deze deelsector worden de kosten verantwoord van bovenbudgettaire vergoedingen voor individueel aangepaste hulpmiddelen, tandheelkunde Wlz, instellingen voor medisch-specialistische zorg Wlz, transitiekosten bedrijfsvoering verpleeghuiszorg, ADL, extramurale behandeling, zorginfrastructuur, innovatie en beschikbaarheidbijdrage opleidingen Wlz.</t>
  </si>
  <si>
    <t>Opbouw van de Wlz-uitgaven en -ontvangsten per sector (bedragen x € 1 miljoen)</t>
  </si>
  <si>
    <t>Loon- en prijsontwikkeling</t>
  </si>
  <si>
    <t>Dit betreft de uitdeling aan de verschillende sectoren van de tranche 2021 van de vergoeding voor loon- en prijsontwikkeling.</t>
  </si>
  <si>
    <t>Bron: VWS, Zorginstituut Nederland en NZa.</t>
  </si>
  <si>
    <t>Dit betreft het overboeken van de loon- en prijsindexatie naar het budget voor beschermd wonen in het gemeentefonds.</t>
  </si>
  <si>
    <t>ZIN binnen contracteerruimte</t>
  </si>
  <si>
    <t>Persoonsgebonden budgetten ouderenzorg</t>
  </si>
  <si>
    <t>Persoonsgebonden budgetten gehandicaptenzorg</t>
  </si>
  <si>
    <t>Persoonsgebonden budgetten langdurige ggz</t>
  </si>
  <si>
    <r>
      <t xml:space="preserve">Overig buiten contracteerruimte </t>
    </r>
    <r>
      <rPr>
        <vertAlign val="superscript"/>
        <sz val="8"/>
        <color indexed="8"/>
        <rFont val="Verdana"/>
        <family val="2"/>
      </rPr>
      <t>2</t>
    </r>
  </si>
  <si>
    <t>Stand ontwerpbegroting 2023</t>
  </si>
  <si>
    <r>
      <t>Stand 1</t>
    </r>
    <r>
      <rPr>
        <b/>
        <vertAlign val="superscript"/>
        <sz val="8"/>
        <color indexed="8"/>
        <rFont val="Verdana"/>
        <family val="2"/>
      </rPr>
      <t>e</t>
    </r>
    <r>
      <rPr>
        <b/>
        <sz val="8"/>
        <color indexed="8"/>
        <rFont val="Verdana"/>
        <family val="2"/>
      </rPr>
      <t xml:space="preserve"> suppletoire begroting 2023</t>
    </r>
  </si>
  <si>
    <r>
      <t>Toelichting bijstellingen 1</t>
    </r>
    <r>
      <rPr>
        <b/>
        <vertAlign val="superscript"/>
        <sz val="8"/>
        <color indexed="8"/>
        <rFont val="Verdana"/>
        <family val="2"/>
      </rPr>
      <t>e</t>
    </r>
    <r>
      <rPr>
        <b/>
        <sz val="8"/>
        <color indexed="8"/>
        <rFont val="Verdana"/>
        <family val="2"/>
      </rPr>
      <t xml:space="preserve"> suppletoire begroting 2023</t>
    </r>
  </si>
  <si>
    <t>Loon- en prijsbijstelling (tranche 2023)</t>
  </si>
  <si>
    <t>Overheveling GHZ pilot naasten</t>
  </si>
  <si>
    <t>Overheveling waardigheid en trots in de regio</t>
  </si>
  <si>
    <t>Overheveling IZA doelstellingen</t>
  </si>
  <si>
    <t>VG7 (gehandicaptenzorg)</t>
  </si>
  <si>
    <t>Ramingsbijstelling Wlz</t>
  </si>
  <si>
    <r>
      <t>Bijstellingen 1</t>
    </r>
    <r>
      <rPr>
        <vertAlign val="superscript"/>
        <sz val="8"/>
        <color indexed="8"/>
        <rFont val="Verdana"/>
        <family val="2"/>
      </rPr>
      <t>e</t>
    </r>
    <r>
      <rPr>
        <sz val="8"/>
        <color indexed="8"/>
        <rFont val="Verdana"/>
        <family val="2"/>
      </rPr>
      <t xml:space="preserve"> suppletoire begroting 2023</t>
    </r>
  </si>
  <si>
    <t>Actualisering Wlz-uitgaven</t>
  </si>
  <si>
    <t>Pandemische paraatheid/Zorg</t>
  </si>
  <si>
    <t>Loon- en prijsindexatie Wmo beschermd wonen</t>
  </si>
  <si>
    <t>Actualisatie eigen bijdragen Wlz</t>
  </si>
  <si>
    <t>De raming van de loon- en prijsontwikkeling is voor 2024 en verder aangepast op basis van actuele macro-economische inzichten van het  Centraal Planbureau (CPB). De neerwaartse bijstelling in 2023 met €19,6 miljoen is het gevolg van de jaarlijkse technische aanpassing van de grondslag van de loon- en prijsontwikkeling. Deze grondslag wordt jaarlijks technisch verlegd naar de grondslag op basis van de laatste ontwerpbegroting. De grondslag is nu verlegd van de standontwerpbegroting 20222 naar de stand ontwerpbegroting 2023. Deze wijziging kent een kleine neerwaartse bijstelling van de grondslag en daarmee een kleine neerwaartse bijstelling van de loon- en prijsbijstelling in 2023. De totale loon- en prijsbijstelling voor 2023 die aan Wlz wordt toebedeeld, komt met deze correctie uit op € 2,0 miljard</t>
  </si>
  <si>
    <t>Transitiemiddelen scheiden wonen en zorg</t>
  </si>
  <si>
    <t>EMB-regeling</t>
  </si>
  <si>
    <t>Dit betreft de actualisering van de opbrengst eigen bijdragen Wlz op basis van de vierde kwartaalrapportage van het Zorginstituut.</t>
  </si>
  <si>
    <t>De e uitgaven voor de beheerkosten Wlz zijn geactualiseerd oplopend tot structureel € 6 miljoen vanaf 2026, met name als gevolg van de toegenomen vraag aan cliëntvertrouwenspersonen.</t>
  </si>
  <si>
    <t>Op basis van de vierde kwartaalrapportage van het Zorginstituut zijn de uitgaven Wlz buiten contracteerruimte geactualiseerd. De uitgaven Wlz buiten contracteerruimte aan onder andere de hulpmiddelen, de tandheelkundige zorg en de beschikbaarheidbijdrage opleidingen Wlz zijn neerwaarts bijgesteld € 8 miljoen in 2028.</t>
  </si>
  <si>
    <t>Maatwerk PGB</t>
  </si>
  <si>
    <t>Maatregelen Wmo</t>
  </si>
  <si>
    <t>De compensatie voor geleverde VG7-zorg in de gehandicaptenzorg leidt ertoe dat in toenemende mate aanbieders terughoudend zijn met het leveren van deze zorg. Het kostprijsonderzoek van de NZa leidt niet eerder dan in 2025 tot herijkte tarieven. Om in 2023 en 2024 de compensatie voor geleverde VG7 zorg te kunnen verhogen, wordt de contracteerruimte in de Wlz met € 40 miljoen verhoogd. Hierdoor hebben zorgkantoren de ruimte om, door middel van maatwerkafspraken een lager kortingspercentage af te spreken met aanbieders, waardoor de vergoeding voor de geleverde gehandicaptenzorg hoger wordt.</t>
  </si>
  <si>
    <t>Dit betreft een neerwaartse bijstelling van de Wlz-uitgaven op de begroting die mogelijk is zonder het Wlz-kader bij te stellen. Voor 2023 en 2024 betreft dit een deel van de dekking van de intensivering op VG7 (gehandicap_x0002_tenzorg). Voor 2025 en volgende jaren betreft dit een deel van de dekking voor de compensatie aan gemeenten voor de hoger dan geraamde aanzuigende werking voor het abonnementstarief. In het kader van het Integraal Zorgakkoord (IZA) is afgesproken dat de hoger dan geraamde aanzuigende werking van het abonnementstarief in de Wmo 2015 per 2025 door het Rijk wordt gecompenseerd. Deze compensatie betreft € 110 miljoen vanaf 2025. Hiervan wordt € 55 miljoen gedekt uit de overdekking op het Wlz-budget. Deze middelen worden overgeheveld naar het gemeentefonds.</t>
  </si>
  <si>
    <t>Pgb-houders die zelf Wlz-zorg inkopen krijgen momenteel een maximum_x0002_bedrag op basis van een zorgprofiel toegekend. Het komt niet vaak voor dat cliënten het volledige ter beschikking gestelde bedrag opmaken. Deze maatregel heeft als doel het pgb-budget in de Wlz beter aan te laten sluiten op de daadwerkelijke zorgvraag van cliënten. De doelmatigheidswinst is geschat op 4% van de uitgaven en kent een ingroeiperiode vanwege het overgangsrecht van de bestaande budgethouders. De maatregel levert structureel € 110 miljoen op, inclusief € 5 miljoen uitvoeringskosten.</t>
  </si>
  <si>
    <t>Dit betreft de overheveling vanaf de Aanvullende post van het ministerie van Financiën van middelen voor pandemische paraatheid (onderdeel Zorg) op basis van het coalitieakkoord. Het betreft middelen:
• om een adequate RAOZ coördinatiestructuur voor langdurige zorg per ROAZ-regio in te richten;
• voor het opleiden, trainen en oefenen in de langdurige zorg ter voorbe_x0002_reiding op crises en rampen.</t>
  </si>
  <si>
    <t>Dit betreft de overheveling van in totaal € 55 miljoen (€ 22 miljoen in 2025 en € 33 miljoen in 2026) naar de VWS-begroting voor de inzet van een aanvullend deel van de transitiemiddelen scheiden wonen en zorg ten behoeve van het realiseren van geclusterde woonvormen voor ouderen. Dit is onderdeel van het programma ‘Wonen en zorg voor ouderen’ van het Ministerie van Volksgezondheid, Welzijn en Sport (VWS) en het ministerie van Binnenlandse Zaken en Koninkrijksrelaties (BZK). Hiermee komt de totale inzet voor geclusterde woonvormen op € 312 miljoen.</t>
  </si>
  <si>
    <t>Vanuit het Integraal Zorgakkoord (IZA) wordt er € 150 miljoen structureel beschikbaar gesteld voor gemeenten om bij te dragen aan de IZA-doelstel_x0002_lingen. Het voornemen is om deze middelen door middel van een specifieke uitkering beschikbaar te stellen aan gemeenten. Om dit te realiseren zijn de benodigde middelenovergeheveld van het Uitgavenplafond Zorg naar de VWS-begroting.</t>
  </si>
  <si>
    <t>Sinds 2019 is voor leerlingen die met een EMB (ernstig meervoudige beperking) staan ingeschreven in het speciaal onderwijs een tijdelijke regeling van kracht. De regeling helpt EMB-scholen om snel en effectief zorg te organiseren in de klassen met leerlingen met een EMB. De bestaande regeling wordt verlengd voor de jaren 2024 tot en met 2026 zodat er, tot een structurele oplossing is vormgegeven, een passende tijdelijke oplossing is.</t>
  </si>
  <si>
    <t>Voor de uitvoering van de Wmo zijn middelen beschikbaar.</t>
  </si>
  <si>
    <t>Bruto-Wlz-uitgaven 1e suppletoire begroting 2023</t>
  </si>
  <si>
    <t>Netto-Wlz-uitgaven 1e suppletoire begroting 2023</t>
  </si>
  <si>
    <r>
      <t xml:space="preserve">Persoonsgebonden budgetten </t>
    </r>
    <r>
      <rPr>
        <b/>
        <vertAlign val="superscript"/>
        <sz val="8"/>
        <color rgb="FF000000"/>
        <rFont val="Verdana"/>
        <family val="2"/>
      </rPr>
      <t>1</t>
    </r>
  </si>
  <si>
    <r>
      <rPr>
        <i/>
        <vertAlign val="superscript"/>
        <sz val="8"/>
        <rFont val="Verdana"/>
        <family val="2"/>
      </rPr>
      <t>1</t>
    </r>
    <r>
      <rPr>
        <i/>
        <sz val="8"/>
        <rFont val="Verdana"/>
        <family val="2"/>
      </rPr>
      <t xml:space="preserve"> Om meer inzicht te geven in de besteding van middelen voor ouderenzorg, gehandicaptenzorg en de langdurige ggz zijn de budgetten met ingang van 2022 voor zorg in natura en pgb uitgesplitst in deze onderdelen. </t>
    </r>
  </si>
  <si>
    <r>
      <rPr>
        <i/>
        <vertAlign val="superscript"/>
        <sz val="8"/>
        <color rgb="FF000000"/>
        <rFont val="Verdana"/>
        <family val="2"/>
      </rPr>
      <t>2</t>
    </r>
    <r>
      <rPr>
        <i/>
        <sz val="8"/>
        <color indexed="8"/>
        <rFont val="Verdana"/>
        <family val="2"/>
      </rPr>
      <t xml:space="preserve"> Bij de Wlz zijn onder de post «overige buiten contracteerruimte» opgenomen de deelsectoren: hulpmiddelen, tandheelkunde Wlz, medisch-specialistische zorg Wlz, overige Wlz, ADL, zorginfrastructuur (vanaf 2022) en beschikbaarheidbijdrage opleidingen Wlz.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</si>
</sst>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0.0"/>
    <numFmt numFmtId="167" formatCode="&quot;fl&quot;\ #,##0.00_-;&quot;fl&quot;\ #,##0.00\-"/>
    <numFmt numFmtId="168" formatCode="_-[$€]\ * #,##0.00_-;_-[$€]\ * #,##0.00\-;_-[$€]\ * &quot;-&quot;??_-;_-@_-"/>
    <numFmt numFmtId="169" formatCode="#,##0_ ;\-#,##0\ "/>
    <numFmt numFmtId="170" formatCode="&quot;fl&quot;\ #,##0_-;&quot;fl&quot;\ #,##0\-"/>
    <numFmt numFmtId="171" formatCode="_-* #,##0.0_-;_-* #,##0.0\-;_-* &quot;-&quot;??_-;_-@_-"/>
    <numFmt numFmtId="172" formatCode="#,##0.0_ ;\-#,##0.0\ "/>
    <numFmt numFmtId="173" formatCode="#,##0.000"/>
    <numFmt numFmtId="176" formatCode="#,##0.00000"/>
  </numFmts>
  <fonts count="53" x14ac:knownFonts="1">
    <font>
      <sz val="11"/>
      <color theme="1"/>
      <name val="Calibri"/>
      <family val="2"/>
      <scheme val="minor"/>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i/>
      <sz val="8"/>
      <color indexed="8"/>
      <name val="Verdana"/>
      <family val="2"/>
    </font>
    <font>
      <sz val="8"/>
      <name val="Verdana"/>
      <family val="2"/>
    </font>
    <font>
      <b/>
      <sz val="8"/>
      <name val="Verdana"/>
      <family val="2"/>
    </font>
    <font>
      <b/>
      <sz val="8"/>
      <color indexed="9"/>
      <name val="Verdana"/>
      <family val="2"/>
    </font>
    <font>
      <u/>
      <sz val="9"/>
      <color indexed="12"/>
      <name val="Arial"/>
      <family val="2"/>
    </font>
    <font>
      <b/>
      <sz val="8"/>
      <color indexed="8"/>
      <name val="Verdana"/>
      <family val="2"/>
    </font>
    <font>
      <b/>
      <vertAlign val="superscript"/>
      <sz val="8"/>
      <color indexed="8"/>
      <name val="Verdana"/>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sz val="10"/>
      <color theme="1"/>
      <name val="Tahoma"/>
      <family val="2"/>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sz val="8"/>
      <color rgb="FFFF0000"/>
      <name val="Verdana"/>
      <family val="2"/>
    </font>
    <font>
      <b/>
      <sz val="8"/>
      <color rgb="FF000000"/>
      <name val="Verdana"/>
      <family val="2"/>
    </font>
    <font>
      <b/>
      <sz val="8"/>
      <color theme="1"/>
      <name val="Verdana"/>
      <family val="2"/>
    </font>
    <font>
      <sz val="8"/>
      <color rgb="FF000000"/>
      <name val="Verdana"/>
      <family val="2"/>
    </font>
    <font>
      <b/>
      <sz val="8"/>
      <color rgb="FFFFFFFF"/>
      <name val="Verdana"/>
      <family val="2"/>
    </font>
    <font>
      <i/>
      <sz val="8"/>
      <color theme="1"/>
      <name val="Verdana"/>
      <family val="2"/>
    </font>
    <font>
      <b/>
      <sz val="8"/>
      <color theme="0"/>
      <name val="Verdana"/>
      <family val="2"/>
    </font>
    <font>
      <i/>
      <sz val="8"/>
      <color rgb="FF000000"/>
      <name val="Verdana"/>
      <family val="2"/>
    </font>
    <font>
      <b/>
      <i/>
      <sz val="8"/>
      <color rgb="FF000000"/>
      <name val="Verdana"/>
      <family val="2"/>
    </font>
    <font>
      <b/>
      <vertAlign val="superscript"/>
      <sz val="8"/>
      <color rgb="FF000000"/>
      <name val="Verdana"/>
      <family val="2"/>
    </font>
    <font>
      <i/>
      <vertAlign val="superscript"/>
      <sz val="8"/>
      <name val="Verdana"/>
      <family val="2"/>
    </font>
    <font>
      <i/>
      <vertAlign val="superscript"/>
      <sz val="8"/>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999999"/>
      </left>
      <right/>
      <top/>
      <bottom/>
      <diagonal/>
    </border>
  </borders>
  <cellStyleXfs count="1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6" applyNumberFormat="0" applyAlignment="0" applyProtection="0"/>
    <xf numFmtId="4" fontId="5" fillId="0" borderId="0" applyProtection="0"/>
    <xf numFmtId="4" fontId="5" fillId="0" borderId="0" applyProtection="0"/>
    <xf numFmtId="4" fontId="5" fillId="0" borderId="0" applyProtection="0"/>
    <xf numFmtId="0" fontId="25" fillId="27" borderId="7" applyNumberFormat="0" applyAlignment="0" applyProtection="0"/>
    <xf numFmtId="167" fontId="5" fillId="0" borderId="0" applyProtection="0"/>
    <xf numFmtId="167" fontId="5" fillId="0" borderId="0" applyProtection="0"/>
    <xf numFmtId="167" fontId="5" fillId="0" borderId="0" applyProtection="0"/>
    <xf numFmtId="0" fontId="5" fillId="0" borderId="0" applyProtection="0"/>
    <xf numFmtId="0" fontId="5" fillId="0" borderId="0" applyProtection="0"/>
    <xf numFmtId="0" fontId="5" fillId="0" borderId="0" applyProtection="0"/>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 fontId="5" fillId="0" borderId="0" applyProtection="0"/>
    <xf numFmtId="2" fontId="5" fillId="0" borderId="0" applyProtection="0"/>
    <xf numFmtId="2" fontId="5" fillId="0" borderId="0" applyProtection="0"/>
    <xf numFmtId="0" fontId="26" fillId="0" borderId="8" applyNumberFormat="0" applyFill="0" applyAlignment="0" applyProtection="0"/>
    <xf numFmtId="0" fontId="27" fillId="28" borderId="0" applyNumberFormat="0" applyBorder="0" applyAlignment="0" applyProtection="0"/>
    <xf numFmtId="0" fontId="6" fillId="0" borderId="0" applyProtection="0"/>
    <xf numFmtId="0" fontId="6" fillId="0" borderId="0" applyProtection="0"/>
    <xf numFmtId="0" fontId="6" fillId="0" borderId="0" applyProtection="0"/>
    <xf numFmtId="0" fontId="7" fillId="0" borderId="0" applyProtection="0"/>
    <xf numFmtId="0" fontId="7" fillId="0" borderId="0" applyProtection="0"/>
    <xf numFmtId="0" fontId="7" fillId="0" borderId="0" applyProtection="0"/>
    <xf numFmtId="0" fontId="19" fillId="0" borderId="0" applyNumberFormat="0" applyFill="0" applyBorder="0" applyAlignment="0" applyProtection="0">
      <alignment vertical="top"/>
      <protection locked="0"/>
    </xf>
    <xf numFmtId="0" fontId="28" fillId="29" borderId="6" applyNumberFormat="0" applyAlignment="0" applyProtection="0"/>
    <xf numFmtId="164" fontId="22"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22"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29" fillId="0" borderId="9" applyNumberFormat="0" applyFill="0" applyAlignment="0" applyProtection="0"/>
    <xf numFmtId="0" fontId="30" fillId="0" borderId="10" applyNumberFormat="0" applyFill="0" applyAlignment="0" applyProtection="0"/>
    <xf numFmtId="0" fontId="31" fillId="0" borderId="11" applyNumberFormat="0" applyFill="0" applyAlignment="0" applyProtection="0"/>
    <xf numFmtId="0" fontId="31"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32" fillId="30" borderId="0" applyNumberFormat="0" applyBorder="0" applyAlignment="0" applyProtection="0"/>
    <xf numFmtId="0" fontId="5" fillId="0" borderId="0"/>
    <xf numFmtId="0" fontId="1" fillId="0" borderId="0"/>
    <xf numFmtId="0" fontId="1" fillId="0" borderId="0"/>
    <xf numFmtId="0" fontId="1" fillId="0" borderId="0"/>
    <xf numFmtId="0" fontId="5" fillId="0" borderId="0"/>
    <xf numFmtId="0" fontId="5" fillId="0" borderId="0"/>
    <xf numFmtId="0" fontId="8" fillId="0" borderId="0"/>
    <xf numFmtId="0" fontId="22" fillId="31" borderId="12" applyNumberFormat="0" applyFont="0" applyAlignment="0" applyProtection="0"/>
    <xf numFmtId="0" fontId="33" fillId="32" borderId="0" applyNumberFormat="0" applyBorder="0" applyAlignment="0" applyProtection="0"/>
    <xf numFmtId="10" fontId="5" fillId="0" borderId="0" applyProtection="0"/>
    <xf numFmtId="10" fontId="5" fillId="0" borderId="0" applyProtection="0"/>
    <xf numFmtId="10" fontId="5" fillId="0" borderId="0" applyProtection="0"/>
    <xf numFmtId="9" fontId="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1" fillId="0" borderId="0"/>
    <xf numFmtId="0" fontId="1" fillId="0" borderId="0"/>
    <xf numFmtId="0" fontId="34"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xf numFmtId="0" fontId="1" fillId="0" borderId="0"/>
    <xf numFmtId="0" fontId="13" fillId="0" borderId="0"/>
    <xf numFmtId="0" fontId="3" fillId="0" borderId="0"/>
    <xf numFmtId="0" fontId="3" fillId="0" borderId="0"/>
    <xf numFmtId="0" fontId="22" fillId="0" borderId="0"/>
    <xf numFmtId="0" fontId="22" fillId="0" borderId="0"/>
    <xf numFmtId="0" fontId="22" fillId="0" borderId="0"/>
    <xf numFmtId="0" fontId="22" fillId="0" borderId="0"/>
    <xf numFmtId="0" fontId="3" fillId="0" borderId="0"/>
    <xf numFmtId="0" fontId="35" fillId="0" borderId="0" applyNumberFormat="0" applyFill="0" applyBorder="0" applyAlignment="0" applyProtection="0"/>
    <xf numFmtId="0" fontId="36" fillId="0" borderId="13" applyNumberFormat="0" applyFill="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5" fillId="0" borderId="2" applyProtection="0"/>
    <xf numFmtId="0" fontId="5" fillId="0" borderId="2" applyProtection="0"/>
    <xf numFmtId="0" fontId="5" fillId="0" borderId="2" applyProtection="0"/>
    <xf numFmtId="0" fontId="37" fillId="26" borderId="14"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87">
    <xf numFmtId="0" fontId="0" fillId="0" borderId="0" xfId="0"/>
    <xf numFmtId="0" fontId="40" fillId="0" borderId="0" xfId="0" applyFont="1"/>
    <xf numFmtId="165" fontId="40" fillId="0" borderId="0" xfId="0" applyNumberFormat="1" applyFont="1"/>
    <xf numFmtId="0" fontId="41" fillId="0" borderId="0" xfId="0" applyFont="1"/>
    <xf numFmtId="165" fontId="42" fillId="0" borderId="0" xfId="0" applyNumberFormat="1" applyFont="1" applyFill="1" applyBorder="1" applyAlignment="1"/>
    <xf numFmtId="171" fontId="40" fillId="0" borderId="0" xfId="58" applyNumberFormat="1" applyFont="1" applyFill="1" applyBorder="1" applyAlignment="1">
      <alignment horizontal="right"/>
    </xf>
    <xf numFmtId="0" fontId="0" fillId="33" borderId="0" xfId="0" applyFill="1"/>
    <xf numFmtId="3" fontId="0" fillId="33" borderId="0" xfId="0" applyNumberFormat="1" applyFill="1"/>
    <xf numFmtId="0" fontId="40" fillId="0" borderId="0" xfId="0" applyFont="1" applyAlignment="1">
      <alignment vertical="center"/>
    </xf>
    <xf numFmtId="165" fontId="44" fillId="0" borderId="0" xfId="0" applyNumberFormat="1" applyFont="1" applyFill="1" applyBorder="1"/>
    <xf numFmtId="3" fontId="40" fillId="0" borderId="0" xfId="0" applyNumberFormat="1" applyFont="1"/>
    <xf numFmtId="0" fontId="40" fillId="0" borderId="0" xfId="0" applyFont="1" applyAlignment="1">
      <alignment horizontal="right"/>
    </xf>
    <xf numFmtId="0" fontId="41" fillId="0" borderId="0" xfId="0" applyFont="1" applyAlignment="1">
      <alignment horizontal="right"/>
    </xf>
    <xf numFmtId="0" fontId="44" fillId="0" borderId="0" xfId="0" applyFont="1"/>
    <xf numFmtId="3" fontId="0" fillId="0" borderId="0" xfId="0" applyNumberFormat="1"/>
    <xf numFmtId="173" fontId="41" fillId="0" borderId="0" xfId="0" applyNumberFormat="1" applyFont="1"/>
    <xf numFmtId="165" fontId="44" fillId="34" borderId="0" xfId="0" applyNumberFormat="1" applyFont="1" applyFill="1"/>
    <xf numFmtId="165" fontId="42" fillId="34" borderId="3" xfId="0" applyNumberFormat="1" applyFont="1" applyFill="1" applyBorder="1"/>
    <xf numFmtId="0" fontId="44" fillId="34" borderId="0" xfId="0" applyFont="1" applyFill="1"/>
    <xf numFmtId="0" fontId="42" fillId="34" borderId="0" xfId="0" applyFont="1" applyFill="1"/>
    <xf numFmtId="165" fontId="42" fillId="34" borderId="0" xfId="0" applyNumberFormat="1" applyFont="1" applyFill="1"/>
    <xf numFmtId="0" fontId="42" fillId="34" borderId="3" xfId="0" applyFont="1" applyFill="1" applyBorder="1"/>
    <xf numFmtId="0" fontId="40" fillId="34" borderId="3" xfId="0" applyFont="1" applyFill="1" applyBorder="1"/>
    <xf numFmtId="0" fontId="43" fillId="34" borderId="0" xfId="0" applyFont="1" applyFill="1" applyBorder="1"/>
    <xf numFmtId="0" fontId="40" fillId="34" borderId="0" xfId="0" applyFont="1" applyFill="1" applyBorder="1"/>
    <xf numFmtId="0" fontId="43" fillId="34" borderId="3" xfId="0" applyFont="1" applyFill="1" applyBorder="1"/>
    <xf numFmtId="172" fontId="43" fillId="34" borderId="0" xfId="58" applyNumberFormat="1" applyFont="1" applyFill="1" applyBorder="1"/>
    <xf numFmtId="0" fontId="43" fillId="34" borderId="0" xfId="0" applyFont="1" applyFill="1"/>
    <xf numFmtId="165" fontId="40" fillId="34" borderId="0" xfId="0" applyNumberFormat="1" applyFont="1" applyFill="1"/>
    <xf numFmtId="0" fontId="40" fillId="34" borderId="5" xfId="0" applyFont="1" applyFill="1" applyBorder="1" applyAlignment="1">
      <alignment wrapText="1"/>
    </xf>
    <xf numFmtId="165" fontId="40" fillId="34" borderId="5" xfId="0" applyNumberFormat="1" applyFont="1" applyFill="1" applyBorder="1"/>
    <xf numFmtId="0" fontId="40" fillId="34" borderId="5" xfId="0" applyFont="1" applyFill="1" applyBorder="1"/>
    <xf numFmtId="165" fontId="43" fillId="34" borderId="0" xfId="0" applyNumberFormat="1" applyFont="1" applyFill="1" applyBorder="1"/>
    <xf numFmtId="165" fontId="40" fillId="34" borderId="0" xfId="0" applyNumberFormat="1" applyFont="1" applyFill="1" applyBorder="1"/>
    <xf numFmtId="165" fontId="40" fillId="34" borderId="0" xfId="58" applyNumberFormat="1" applyFont="1" applyFill="1" applyBorder="1"/>
    <xf numFmtId="165" fontId="43" fillId="34" borderId="3" xfId="58" applyNumberFormat="1" applyFont="1" applyFill="1" applyBorder="1"/>
    <xf numFmtId="0" fontId="43" fillId="34" borderId="5" xfId="0" applyFont="1" applyFill="1" applyBorder="1"/>
    <xf numFmtId="0" fontId="2" fillId="34" borderId="0" xfId="0" applyFont="1" applyFill="1"/>
    <xf numFmtId="0" fontId="16" fillId="34" borderId="0" xfId="0" applyFont="1" applyFill="1" applyAlignment="1">
      <alignment wrapText="1"/>
    </xf>
    <xf numFmtId="173" fontId="41" fillId="0" borderId="0" xfId="0" applyNumberFormat="1" applyFont="1" applyAlignment="1">
      <alignment horizontal="right"/>
    </xf>
    <xf numFmtId="0" fontId="43" fillId="34" borderId="0" xfId="0" applyFont="1" applyFill="1" applyBorder="1" applyAlignment="1">
      <alignment wrapText="1"/>
    </xf>
    <xf numFmtId="0" fontId="17" fillId="34" borderId="0" xfId="0" applyFont="1" applyFill="1" applyAlignment="1"/>
    <xf numFmtId="0" fontId="2" fillId="34" borderId="0" xfId="0" applyFont="1" applyFill="1" applyBorder="1"/>
    <xf numFmtId="0" fontId="16" fillId="34" borderId="0" xfId="0" applyFont="1" applyFill="1" applyBorder="1" applyAlignment="1">
      <alignment wrapText="1"/>
    </xf>
    <xf numFmtId="0" fontId="16" fillId="34" borderId="0" xfId="0" applyFont="1" applyFill="1" applyBorder="1" applyAlignment="1">
      <alignment horizontal="left" vertical="center"/>
    </xf>
    <xf numFmtId="0" fontId="17" fillId="34" borderId="0" xfId="0" applyFont="1" applyFill="1" applyBorder="1"/>
    <xf numFmtId="0" fontId="2" fillId="34" borderId="0" xfId="0" applyFont="1" applyFill="1" applyBorder="1" applyAlignment="1">
      <alignment wrapText="1"/>
    </xf>
    <xf numFmtId="0" fontId="40" fillId="34" borderId="0" xfId="0" applyFont="1" applyFill="1" applyBorder="1" applyAlignment="1">
      <alignment wrapText="1"/>
    </xf>
    <xf numFmtId="165" fontId="40" fillId="34" borderId="0" xfId="0" applyNumberFormat="1" applyFont="1" applyFill="1" applyBorder="1" applyAlignment="1">
      <alignment wrapText="1"/>
    </xf>
    <xf numFmtId="0" fontId="17" fillId="34" borderId="0" xfId="0" applyFont="1" applyFill="1" applyBorder="1" applyAlignment="1">
      <alignment wrapText="1"/>
    </xf>
    <xf numFmtId="165" fontId="16" fillId="34" borderId="0" xfId="0" applyNumberFormat="1" applyFont="1" applyFill="1" applyBorder="1"/>
    <xf numFmtId="165" fontId="43" fillId="34" borderId="3" xfId="0" applyNumberFormat="1" applyFont="1" applyFill="1" applyBorder="1"/>
    <xf numFmtId="0" fontId="17" fillId="34" borderId="0" xfId="0" applyFont="1" applyFill="1" applyBorder="1" applyAlignment="1"/>
    <xf numFmtId="0" fontId="46" fillId="34" borderId="0" xfId="0" applyFont="1" applyFill="1" applyBorder="1" applyAlignment="1">
      <alignment wrapText="1"/>
    </xf>
    <xf numFmtId="166" fontId="16" fillId="34" borderId="0" xfId="0" applyNumberFormat="1" applyFont="1" applyFill="1" applyBorder="1" applyAlignment="1"/>
    <xf numFmtId="0" fontId="16" fillId="34" borderId="0" xfId="0" applyFont="1" applyFill="1" applyAlignment="1">
      <alignment vertical="top"/>
    </xf>
    <xf numFmtId="165" fontId="17" fillId="34" borderId="0" xfId="0" applyNumberFormat="1" applyFont="1" applyFill="1" applyBorder="1" applyAlignment="1">
      <alignment wrapText="1"/>
    </xf>
    <xf numFmtId="165" fontId="16" fillId="34" borderId="0" xfId="0" applyNumberFormat="1" applyFont="1" applyFill="1" applyBorder="1" applyAlignment="1">
      <alignment wrapText="1"/>
    </xf>
    <xf numFmtId="0" fontId="41" fillId="34" borderId="5" xfId="0" applyFont="1" applyFill="1" applyBorder="1" applyAlignment="1">
      <alignment wrapText="1"/>
    </xf>
    <xf numFmtId="0" fontId="40" fillId="34" borderId="0" xfId="0" applyFont="1" applyFill="1" applyBorder="1" applyAlignment="1">
      <alignment horizontal="left" wrapText="1"/>
    </xf>
    <xf numFmtId="0" fontId="45" fillId="34" borderId="3" xfId="0" applyFont="1" applyFill="1" applyBorder="1"/>
    <xf numFmtId="0" fontId="42" fillId="34" borderId="3" xfId="0" applyFont="1" applyFill="1" applyBorder="1" applyAlignment="1">
      <alignment horizontal="right"/>
    </xf>
    <xf numFmtId="0" fontId="49" fillId="34" borderId="0" xfId="0" applyFont="1" applyFill="1"/>
    <xf numFmtId="0" fontId="2" fillId="34" borderId="0" xfId="0" applyFont="1" applyFill="1" applyAlignment="1">
      <alignment vertical="top"/>
    </xf>
    <xf numFmtId="0" fontId="2" fillId="34" borderId="0" xfId="0" applyFont="1" applyFill="1" applyAlignment="1">
      <alignment horizontal="left" vertical="center" wrapText="1"/>
    </xf>
    <xf numFmtId="176" fontId="40" fillId="0" borderId="0" xfId="0" applyNumberFormat="1" applyFont="1"/>
    <xf numFmtId="0" fontId="46" fillId="34" borderId="15" xfId="0" applyFont="1" applyFill="1" applyBorder="1" applyAlignment="1">
      <alignment vertical="top"/>
    </xf>
    <xf numFmtId="0" fontId="16" fillId="34" borderId="0" xfId="0" applyFont="1" applyFill="1" applyAlignment="1">
      <alignment vertical="top" wrapText="1"/>
    </xf>
    <xf numFmtId="0" fontId="40" fillId="34" borderId="15" xfId="0" applyFont="1" applyFill="1" applyBorder="1" applyAlignment="1">
      <alignment vertical="top" wrapText="1"/>
    </xf>
    <xf numFmtId="0" fontId="16" fillId="34" borderId="0" xfId="0" applyFont="1" applyFill="1" applyBorder="1"/>
    <xf numFmtId="0" fontId="48" fillId="0" borderId="0" xfId="0" applyFont="1" applyAlignment="1">
      <alignment wrapText="1"/>
    </xf>
    <xf numFmtId="0" fontId="45" fillId="35" borderId="5" xfId="0" applyFont="1" applyFill="1" applyBorder="1" applyAlignment="1">
      <alignment vertical="center" wrapText="1"/>
    </xf>
    <xf numFmtId="0" fontId="2" fillId="0" borderId="4" xfId="0" applyFont="1" applyBorder="1" applyAlignment="1">
      <alignment wrapText="1"/>
    </xf>
    <xf numFmtId="0" fontId="47" fillId="35" borderId="5" xfId="0" applyFont="1" applyFill="1" applyBorder="1" applyAlignment="1">
      <alignment vertical="center" wrapText="1"/>
    </xf>
    <xf numFmtId="0" fontId="16" fillId="34" borderId="0" xfId="0" applyFont="1" applyFill="1" applyBorder="1" applyAlignment="1">
      <alignment horizontal="left" wrapText="1"/>
    </xf>
    <xf numFmtId="0" fontId="43" fillId="34" borderId="3" xfId="0" applyFont="1" applyFill="1" applyBorder="1" applyAlignment="1">
      <alignment wrapText="1"/>
    </xf>
    <xf numFmtId="0" fontId="40" fillId="34" borderId="3" xfId="0" applyFont="1" applyFill="1" applyBorder="1" applyAlignment="1">
      <alignment wrapText="1"/>
    </xf>
    <xf numFmtId="0" fontId="40" fillId="34" borderId="0" xfId="0" applyFont="1" applyFill="1" applyBorder="1" applyAlignment="1">
      <alignment horizontal="left" vertical="top" wrapText="1"/>
    </xf>
    <xf numFmtId="0" fontId="0" fillId="0" borderId="0" xfId="0" applyAlignment="1">
      <alignment wrapText="1"/>
    </xf>
    <xf numFmtId="0" fontId="40" fillId="34" borderId="0" xfId="0" applyNumberFormat="1" applyFont="1" applyFill="1" applyBorder="1" applyAlignment="1">
      <alignment wrapText="1"/>
    </xf>
    <xf numFmtId="0" fontId="40" fillId="34" borderId="0" xfId="0" applyNumberFormat="1" applyFont="1" applyFill="1" applyAlignment="1">
      <alignment wrapText="1"/>
    </xf>
    <xf numFmtId="0" fontId="40" fillId="34" borderId="0" xfId="0" applyFont="1" applyFill="1" applyBorder="1" applyAlignment="1">
      <alignment horizontal="left" wrapText="1"/>
    </xf>
    <xf numFmtId="0" fontId="44" fillId="34" borderId="0" xfId="0" applyFont="1" applyFill="1" applyAlignment="1">
      <alignment wrapText="1"/>
    </xf>
    <xf numFmtId="0" fontId="40" fillId="34" borderId="0" xfId="0" applyFont="1" applyFill="1" applyAlignment="1">
      <alignment wrapText="1"/>
    </xf>
    <xf numFmtId="0" fontId="0" fillId="0" borderId="4" xfId="0" applyBorder="1" applyAlignment="1">
      <alignment wrapText="1"/>
    </xf>
    <xf numFmtId="0" fontId="15" fillId="0" borderId="0" xfId="0" applyFont="1" applyAlignment="1">
      <alignment wrapText="1"/>
    </xf>
    <xf numFmtId="0" fontId="0" fillId="0" borderId="0" xfId="0" applyFont="1" applyAlignment="1">
      <alignment wrapText="1"/>
    </xf>
  </cellXfs>
  <cellStyles count="145">
    <cellStyle name="20% - Accent1" xfId="1" builtinId="30" customBuiltin="1"/>
    <cellStyle name="20% - Accent2" xfId="2" builtinId="34" customBuiltin="1"/>
    <cellStyle name="20% - Accent3" xfId="3" builtinId="38" customBuiltin="1"/>
    <cellStyle name="20% - Accent4" xfId="4" builtinId="42" customBuiltin="1"/>
    <cellStyle name="20% - Accent4 2" xfId="5" xr:uid="{00000000-0005-0000-0000-000004000000}"/>
    <cellStyle name="20% - Accent4 2 2" xfId="6" xr:uid="{00000000-0005-0000-0000-000005000000}"/>
    <cellStyle name="20% - Accent4 3" xfId="7" xr:uid="{00000000-0005-0000-0000-000006000000}"/>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erekening" xfId="28" builtinId="22" customBuiltin="1"/>
    <cellStyle name="COMMA" xfId="29" xr:uid="{00000000-0005-0000-0000-00001C000000}"/>
    <cellStyle name="COMMA 2" xfId="30" xr:uid="{00000000-0005-0000-0000-00001D000000}"/>
    <cellStyle name="COMMA 2 2" xfId="31" xr:uid="{00000000-0005-0000-0000-00001E000000}"/>
    <cellStyle name="Controlecel" xfId="32" builtinId="23" customBuiltin="1"/>
    <cellStyle name="CURRENCY" xfId="33" xr:uid="{00000000-0005-0000-0000-000020000000}"/>
    <cellStyle name="CURRENCY 2" xfId="34" xr:uid="{00000000-0005-0000-0000-000021000000}"/>
    <cellStyle name="CURRENCY 2 2" xfId="35" xr:uid="{00000000-0005-0000-0000-000022000000}"/>
    <cellStyle name="DATE" xfId="36" xr:uid="{00000000-0005-0000-0000-000023000000}"/>
    <cellStyle name="DATE 2" xfId="37" xr:uid="{00000000-0005-0000-0000-000024000000}"/>
    <cellStyle name="DATE 2 2" xfId="38" xr:uid="{00000000-0005-0000-0000-000025000000}"/>
    <cellStyle name="Datum" xfId="39" xr:uid="{00000000-0005-0000-0000-000026000000}"/>
    <cellStyle name="Datum 2" xfId="40" xr:uid="{00000000-0005-0000-0000-000027000000}"/>
    <cellStyle name="Datum 2 2" xfId="41" xr:uid="{00000000-0005-0000-0000-000028000000}"/>
    <cellStyle name="Euro" xfId="42" xr:uid="{00000000-0005-0000-0000-000029000000}"/>
    <cellStyle name="Euro 2" xfId="43" xr:uid="{00000000-0005-0000-0000-00002A000000}"/>
    <cellStyle name="Euro 2 2" xfId="44" xr:uid="{00000000-0005-0000-0000-00002B000000}"/>
    <cellStyle name="FIXED" xfId="45" xr:uid="{00000000-0005-0000-0000-00002C000000}"/>
    <cellStyle name="FIXED 2" xfId="46" xr:uid="{00000000-0005-0000-0000-00002D000000}"/>
    <cellStyle name="FIXED 2 2" xfId="47" xr:uid="{00000000-0005-0000-0000-00002E000000}"/>
    <cellStyle name="Gekoppelde cel" xfId="48" builtinId="24" customBuiltin="1"/>
    <cellStyle name="Goed" xfId="49" builtinId="26" customBuiltin="1"/>
    <cellStyle name="HEADING1" xfId="50" xr:uid="{00000000-0005-0000-0000-000031000000}"/>
    <cellStyle name="HEADING1 2" xfId="51" xr:uid="{00000000-0005-0000-0000-000032000000}"/>
    <cellStyle name="HEADING1 2 2" xfId="52" xr:uid="{00000000-0005-0000-0000-000033000000}"/>
    <cellStyle name="HEADING2" xfId="53" xr:uid="{00000000-0005-0000-0000-000034000000}"/>
    <cellStyle name="HEADING2 2" xfId="54" xr:uid="{00000000-0005-0000-0000-000035000000}"/>
    <cellStyle name="HEADING2 2 2" xfId="55" xr:uid="{00000000-0005-0000-0000-000036000000}"/>
    <cellStyle name="Hyperlink 2" xfId="56" xr:uid="{00000000-0005-0000-0000-000037000000}"/>
    <cellStyle name="Invoer" xfId="57" builtinId="20" customBuiltin="1"/>
    <cellStyle name="Komma" xfId="58" builtinId="3"/>
    <cellStyle name="Komma 2" xfId="59" xr:uid="{00000000-0005-0000-0000-00003A000000}"/>
    <cellStyle name="Komma 2 2" xfId="60" xr:uid="{00000000-0005-0000-0000-00003B000000}"/>
    <cellStyle name="Komma 3" xfId="61" xr:uid="{00000000-0005-0000-0000-00003C000000}"/>
    <cellStyle name="Komma 4" xfId="62" xr:uid="{00000000-0005-0000-0000-00003D000000}"/>
    <cellStyle name="Komma 5" xfId="63" xr:uid="{00000000-0005-0000-0000-00003E000000}"/>
    <cellStyle name="Komma0" xfId="64" xr:uid="{00000000-0005-0000-0000-00003F000000}"/>
    <cellStyle name="Komma0 2" xfId="65" xr:uid="{00000000-0005-0000-0000-000040000000}"/>
    <cellStyle name="Komma0 2 2" xfId="66" xr:uid="{00000000-0005-0000-0000-000041000000}"/>
    <cellStyle name="Kop 1" xfId="67" builtinId="16" customBuiltin="1"/>
    <cellStyle name="Kop 2" xfId="68" builtinId="17" customBuiltin="1"/>
    <cellStyle name="Kop 3" xfId="69" builtinId="18" customBuiltin="1"/>
    <cellStyle name="Kop 4" xfId="70" builtinId="19" customBuiltin="1"/>
    <cellStyle name="Koptekst 1" xfId="71" xr:uid="{00000000-0005-0000-0000-000046000000}"/>
    <cellStyle name="Koptekst 1 2" xfId="72" xr:uid="{00000000-0005-0000-0000-000047000000}"/>
    <cellStyle name="Koptekst 1 2 2" xfId="73" xr:uid="{00000000-0005-0000-0000-000048000000}"/>
    <cellStyle name="Koptekst 2" xfId="74" xr:uid="{00000000-0005-0000-0000-000049000000}"/>
    <cellStyle name="Koptekst 2 2" xfId="75" xr:uid="{00000000-0005-0000-0000-00004A000000}"/>
    <cellStyle name="Koptekst 2 2 2" xfId="76" xr:uid="{00000000-0005-0000-0000-00004B000000}"/>
    <cellStyle name="Neutraal" xfId="77" builtinId="28" customBuiltin="1"/>
    <cellStyle name="NORMAL" xfId="78" xr:uid="{00000000-0005-0000-0000-00004D000000}"/>
    <cellStyle name="Normal 13" xfId="79" xr:uid="{00000000-0005-0000-0000-00004E000000}"/>
    <cellStyle name="Normal 2" xfId="80" xr:uid="{00000000-0005-0000-0000-00004F000000}"/>
    <cellStyle name="Normal 2 2" xfId="81" xr:uid="{00000000-0005-0000-0000-000050000000}"/>
    <cellStyle name="NORMAL 3" xfId="82" xr:uid="{00000000-0005-0000-0000-000051000000}"/>
    <cellStyle name="NORMAL 3 2" xfId="83" xr:uid="{00000000-0005-0000-0000-000052000000}"/>
    <cellStyle name="Normal_Sheet1_1" xfId="84" xr:uid="{00000000-0005-0000-0000-000053000000}"/>
    <cellStyle name="Notitie" xfId="85" builtinId="10" customBuiltin="1"/>
    <cellStyle name="Ongeldig" xfId="86" builtinId="27" customBuiltin="1"/>
    <cellStyle name="PERCENT" xfId="87" xr:uid="{00000000-0005-0000-0000-000056000000}"/>
    <cellStyle name="PERCENT 2" xfId="88" xr:uid="{00000000-0005-0000-0000-000057000000}"/>
    <cellStyle name="PERCENT 2 2" xfId="89" xr:uid="{00000000-0005-0000-0000-000058000000}"/>
    <cellStyle name="Procent 2" xfId="90" xr:uid="{00000000-0005-0000-0000-000059000000}"/>
    <cellStyle name="Procent 2 2" xfId="91" xr:uid="{00000000-0005-0000-0000-00005A000000}"/>
    <cellStyle name="Procent 3" xfId="92" xr:uid="{00000000-0005-0000-0000-00005B000000}"/>
    <cellStyle name="Procent 3 2" xfId="93" xr:uid="{00000000-0005-0000-0000-00005C000000}"/>
    <cellStyle name="Procent 4" xfId="94" xr:uid="{00000000-0005-0000-0000-00005D000000}"/>
    <cellStyle name="Procent 5" xfId="95" xr:uid="{00000000-0005-0000-0000-00005E000000}"/>
    <cellStyle name="Standaard" xfId="0" builtinId="0"/>
    <cellStyle name="Standaard 2" xfId="96" xr:uid="{00000000-0005-0000-0000-000060000000}"/>
    <cellStyle name="Standaard 2 2" xfId="97" xr:uid="{00000000-0005-0000-0000-000061000000}"/>
    <cellStyle name="Standaard 2 2 2" xfId="98" xr:uid="{00000000-0005-0000-0000-000062000000}"/>
    <cellStyle name="Standaard 2 3" xfId="99" xr:uid="{00000000-0005-0000-0000-000063000000}"/>
    <cellStyle name="Standaard 2 4" xfId="100" xr:uid="{00000000-0005-0000-0000-000064000000}"/>
    <cellStyle name="Standaard 2 4 2" xfId="101" xr:uid="{00000000-0005-0000-0000-000065000000}"/>
    <cellStyle name="Standaard 2 5" xfId="102" xr:uid="{00000000-0005-0000-0000-000066000000}"/>
    <cellStyle name="Standaard 2 6" xfId="103" xr:uid="{00000000-0005-0000-0000-000067000000}"/>
    <cellStyle name="Standaard 2 6 2" xfId="104" xr:uid="{00000000-0005-0000-0000-000068000000}"/>
    <cellStyle name="Standaard 2_Blad13" xfId="105" xr:uid="{00000000-0005-0000-0000-000069000000}"/>
    <cellStyle name="Standaard 3" xfId="106" xr:uid="{00000000-0005-0000-0000-00006A000000}"/>
    <cellStyle name="Standaard 3 2" xfId="107" xr:uid="{00000000-0005-0000-0000-00006B000000}"/>
    <cellStyle name="Standaard 4" xfId="108" xr:uid="{00000000-0005-0000-0000-00006C000000}"/>
    <cellStyle name="Standaard 4 2" xfId="109" xr:uid="{00000000-0005-0000-0000-00006D000000}"/>
    <cellStyle name="Standaard 4 2 2" xfId="110" xr:uid="{00000000-0005-0000-0000-00006E000000}"/>
    <cellStyle name="Standaard 4 2 2 2" xfId="111" xr:uid="{00000000-0005-0000-0000-00006F000000}"/>
    <cellStyle name="Standaard 4 2 3" xfId="112" xr:uid="{00000000-0005-0000-0000-000070000000}"/>
    <cellStyle name="Standaard 4 3" xfId="113" xr:uid="{00000000-0005-0000-0000-000071000000}"/>
    <cellStyle name="Standaard 4 3 2" xfId="114" xr:uid="{00000000-0005-0000-0000-000072000000}"/>
    <cellStyle name="Standaard 4 4" xfId="115" xr:uid="{00000000-0005-0000-0000-000073000000}"/>
    <cellStyle name="Standaard 5" xfId="116" xr:uid="{00000000-0005-0000-0000-000074000000}"/>
    <cellStyle name="Standaard 5 2" xfId="117" xr:uid="{00000000-0005-0000-0000-000075000000}"/>
    <cellStyle name="Standaard 6" xfId="118" xr:uid="{00000000-0005-0000-0000-000076000000}"/>
    <cellStyle name="Standaard 6 2" xfId="119" xr:uid="{00000000-0005-0000-0000-000077000000}"/>
    <cellStyle name="Standaard 6 3" xfId="120" xr:uid="{00000000-0005-0000-0000-000078000000}"/>
    <cellStyle name="Standaard 7" xfId="121" xr:uid="{00000000-0005-0000-0000-000079000000}"/>
    <cellStyle name="Standaard 7 2" xfId="122" xr:uid="{00000000-0005-0000-0000-00007A000000}"/>
    <cellStyle name="Standaard 7 2 2" xfId="123" xr:uid="{00000000-0005-0000-0000-00007B000000}"/>
    <cellStyle name="Standaard 7 3" xfId="124" xr:uid="{00000000-0005-0000-0000-00007C000000}"/>
    <cellStyle name="Standaard 8" xfId="125" xr:uid="{00000000-0005-0000-0000-00007D000000}"/>
    <cellStyle name="Titel" xfId="126" builtinId="15" customBuiltin="1"/>
    <cellStyle name="Totaal" xfId="127" builtinId="25" customBuiltin="1"/>
    <cellStyle name="Totaal 2" xfId="128" xr:uid="{00000000-0005-0000-0000-000081000000}"/>
    <cellStyle name="Totaal 2 2" xfId="129" xr:uid="{00000000-0005-0000-0000-000082000000}"/>
    <cellStyle name="Totaal 3" xfId="130" xr:uid="{00000000-0005-0000-0000-000083000000}"/>
    <cellStyle name="Totaal 4" xfId="131" xr:uid="{00000000-0005-0000-0000-000084000000}"/>
    <cellStyle name="Totaal 5" xfId="132" xr:uid="{00000000-0005-0000-0000-000085000000}"/>
    <cellStyle name="TOTAL" xfId="133" xr:uid="{00000000-0005-0000-0000-000086000000}"/>
    <cellStyle name="TOTAL 2" xfId="134" xr:uid="{00000000-0005-0000-0000-000087000000}"/>
    <cellStyle name="TOTAL 2 2" xfId="135" xr:uid="{00000000-0005-0000-0000-000088000000}"/>
    <cellStyle name="Uitvoer" xfId="136" builtinId="21" customBuiltin="1"/>
    <cellStyle name="Valuta0" xfId="137" xr:uid="{00000000-0005-0000-0000-00008A000000}"/>
    <cellStyle name="Valuta0 2" xfId="138" xr:uid="{00000000-0005-0000-0000-00008B000000}"/>
    <cellStyle name="Valuta0 2 2" xfId="139" xr:uid="{00000000-0005-0000-0000-00008C000000}"/>
    <cellStyle name="Vast" xfId="140" xr:uid="{00000000-0005-0000-0000-00008D000000}"/>
    <cellStyle name="Vast 2" xfId="141" xr:uid="{00000000-0005-0000-0000-00008E000000}"/>
    <cellStyle name="Vast 2 2" xfId="142" xr:uid="{00000000-0005-0000-0000-00008F000000}"/>
    <cellStyle name="Verklarende tekst" xfId="143" builtinId="53" customBuiltin="1"/>
    <cellStyle name="Waarschuwingstekst" xfId="1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57"/>
  <sheetViews>
    <sheetView workbookViewId="0">
      <selection activeCell="A22" sqref="A22:F22"/>
    </sheetView>
  </sheetViews>
  <sheetFormatPr defaultColWidth="9.08984375" defaultRowHeight="12" customHeight="1" x14ac:dyDescent="0.2"/>
  <cols>
    <col min="1" max="1" width="41.7265625" style="1" bestFit="1" customWidth="1"/>
    <col min="2" max="6" width="9" style="1" bestFit="1" customWidth="1"/>
    <col min="7" max="16384" width="9.08984375" style="1"/>
  </cols>
  <sheetData>
    <row r="1" spans="1:6" s="8" customFormat="1" ht="21.75" customHeight="1" x14ac:dyDescent="0.35">
      <c r="A1" s="71" t="s">
        <v>26</v>
      </c>
      <c r="B1" s="71"/>
      <c r="C1" s="71"/>
      <c r="D1" s="71"/>
      <c r="E1" s="71"/>
      <c r="F1" s="71"/>
    </row>
    <row r="2" spans="1:6" ht="12" customHeight="1" x14ac:dyDescent="0.2">
      <c r="A2" s="60"/>
      <c r="B2" s="61">
        <v>2023</v>
      </c>
      <c r="C2" s="61">
        <v>2024</v>
      </c>
      <c r="D2" s="61">
        <v>2025</v>
      </c>
      <c r="E2" s="61">
        <v>2026</v>
      </c>
      <c r="F2" s="61">
        <v>2027</v>
      </c>
    </row>
    <row r="3" spans="1:6" ht="12" customHeight="1" x14ac:dyDescent="0.2">
      <c r="A3" s="62" t="s">
        <v>31</v>
      </c>
      <c r="B3" s="20">
        <v>29307.197</v>
      </c>
      <c r="C3" s="20">
        <v>28913.087</v>
      </c>
      <c r="D3" s="20">
        <v>28385.418000000001</v>
      </c>
      <c r="E3" s="20">
        <v>28319.288</v>
      </c>
      <c r="F3" s="20">
        <v>28137.07</v>
      </c>
    </row>
    <row r="4" spans="1:6" ht="12" customHeight="1" x14ac:dyDescent="0.2">
      <c r="A4" s="18" t="s">
        <v>2</v>
      </c>
      <c r="B4" s="16">
        <v>16715.101999999999</v>
      </c>
      <c r="C4" s="16">
        <v>16431.235000000001</v>
      </c>
      <c r="D4" s="16">
        <v>16114.478999999999</v>
      </c>
      <c r="E4" s="16">
        <v>15998.523999999999</v>
      </c>
      <c r="F4" s="16">
        <v>15823.583000000001</v>
      </c>
    </row>
    <row r="5" spans="1:6" ht="12" customHeight="1" x14ac:dyDescent="0.2">
      <c r="A5" s="18" t="s">
        <v>1</v>
      </c>
      <c r="B5" s="16">
        <v>10371.960999999999</v>
      </c>
      <c r="C5" s="16">
        <v>10282.985000000001</v>
      </c>
      <c r="D5" s="16">
        <v>10086.022000000001</v>
      </c>
      <c r="E5" s="16">
        <v>10128.287</v>
      </c>
      <c r="F5" s="16">
        <v>10121.08</v>
      </c>
    </row>
    <row r="6" spans="1:6" ht="12" customHeight="1" x14ac:dyDescent="0.2">
      <c r="A6" s="18" t="s">
        <v>3</v>
      </c>
      <c r="B6" s="16">
        <v>2220.134</v>
      </c>
      <c r="C6" s="16">
        <v>2198.8670000000002</v>
      </c>
      <c r="D6" s="16">
        <v>2184.9169999999999</v>
      </c>
      <c r="E6" s="16">
        <v>2192.4769999999999</v>
      </c>
      <c r="F6" s="16">
        <v>2192.4070000000002</v>
      </c>
    </row>
    <row r="7" spans="1:6" ht="12" customHeight="1" x14ac:dyDescent="0.2">
      <c r="A7" s="18"/>
      <c r="B7" s="16"/>
      <c r="C7" s="16"/>
      <c r="D7" s="16"/>
      <c r="E7" s="16"/>
      <c r="F7" s="16"/>
    </row>
    <row r="8" spans="1:6" ht="12" customHeight="1" x14ac:dyDescent="0.2">
      <c r="A8" s="19" t="s">
        <v>68</v>
      </c>
      <c r="B8" s="20">
        <v>3060.3589999999999</v>
      </c>
      <c r="C8" s="20">
        <v>3065.5110000000004</v>
      </c>
      <c r="D8" s="20">
        <v>3035.3199999999997</v>
      </c>
      <c r="E8" s="20">
        <v>3005.2799999999997</v>
      </c>
      <c r="F8" s="20">
        <v>2955.2339999999999</v>
      </c>
    </row>
    <row r="9" spans="1:6" ht="12" customHeight="1" x14ac:dyDescent="0.2">
      <c r="A9" s="18" t="s">
        <v>32</v>
      </c>
      <c r="B9" s="16">
        <v>706.25699999999995</v>
      </c>
      <c r="C9" s="16">
        <v>706.23099999999999</v>
      </c>
      <c r="D9" s="16">
        <v>699.27499999999998</v>
      </c>
      <c r="E9" s="16">
        <v>692.35400000000004</v>
      </c>
      <c r="F9" s="16">
        <v>680.82399999999996</v>
      </c>
    </row>
    <row r="10" spans="1:6" ht="12" customHeight="1" x14ac:dyDescent="0.2">
      <c r="A10" s="18" t="s">
        <v>33</v>
      </c>
      <c r="B10" s="16">
        <v>2146.0149999999999</v>
      </c>
      <c r="C10" s="16">
        <v>2151.1990000000001</v>
      </c>
      <c r="D10" s="16">
        <v>2130.0079999999998</v>
      </c>
      <c r="E10" s="16">
        <v>2108.9270000000001</v>
      </c>
      <c r="F10" s="16">
        <v>2073.8069999999998</v>
      </c>
    </row>
    <row r="11" spans="1:6" ht="12" customHeight="1" x14ac:dyDescent="0.2">
      <c r="A11" s="18" t="s">
        <v>34</v>
      </c>
      <c r="B11" s="16">
        <v>208.08699999999999</v>
      </c>
      <c r="C11" s="16">
        <v>208.08099999999999</v>
      </c>
      <c r="D11" s="16">
        <v>206.03700000000001</v>
      </c>
      <c r="E11" s="16">
        <v>203.999</v>
      </c>
      <c r="F11" s="16">
        <v>200.60300000000001</v>
      </c>
    </row>
    <row r="12" spans="1:6" ht="12" customHeight="1" x14ac:dyDescent="0.2">
      <c r="A12" s="19"/>
      <c r="B12" s="20"/>
      <c r="C12" s="20"/>
      <c r="D12" s="20"/>
      <c r="E12" s="20"/>
      <c r="F12" s="20"/>
    </row>
    <row r="13" spans="1:6" ht="12" customHeight="1" x14ac:dyDescent="0.2">
      <c r="A13" s="19" t="s">
        <v>4</v>
      </c>
      <c r="B13" s="20">
        <v>883.39400000000001</v>
      </c>
      <c r="C13" s="20">
        <v>4086.6719999999996</v>
      </c>
      <c r="D13" s="20">
        <v>6920.3440000000001</v>
      </c>
      <c r="E13" s="20">
        <v>10111.646000000001</v>
      </c>
      <c r="F13" s="20">
        <v>13172.49</v>
      </c>
    </row>
    <row r="14" spans="1:6" ht="12" customHeight="1" x14ac:dyDescent="0.2">
      <c r="A14" s="18" t="s">
        <v>6</v>
      </c>
      <c r="B14" s="16">
        <v>322.149</v>
      </c>
      <c r="C14" s="16">
        <v>348.291</v>
      </c>
      <c r="D14" s="16">
        <v>366.846</v>
      </c>
      <c r="E14" s="16">
        <v>379.90100000000001</v>
      </c>
      <c r="F14" s="16">
        <v>327.70100000000002</v>
      </c>
    </row>
    <row r="15" spans="1:6" ht="18.75" customHeight="1" x14ac:dyDescent="0.2">
      <c r="A15" s="18" t="s">
        <v>35</v>
      </c>
      <c r="B15" s="16">
        <v>554.37599999999998</v>
      </c>
      <c r="C15" s="16">
        <v>560.721</v>
      </c>
      <c r="D15" s="16">
        <v>561.92100000000005</v>
      </c>
      <c r="E15" s="16">
        <v>561.92100000000005</v>
      </c>
      <c r="F15" s="16">
        <v>548.78300000000002</v>
      </c>
    </row>
    <row r="16" spans="1:6" ht="14.75" customHeight="1" x14ac:dyDescent="0.2">
      <c r="A16" s="18" t="s">
        <v>0</v>
      </c>
      <c r="B16" s="16">
        <v>6.8689999999999998</v>
      </c>
      <c r="C16" s="16">
        <v>3177.66</v>
      </c>
      <c r="D16" s="16">
        <v>5991.5770000000002</v>
      </c>
      <c r="E16" s="16">
        <v>9169.8240000000005</v>
      </c>
      <c r="F16" s="16">
        <v>12296.005999999999</v>
      </c>
    </row>
    <row r="17" spans="1:6" ht="10" x14ac:dyDescent="0.2">
      <c r="A17" s="21" t="s">
        <v>66</v>
      </c>
      <c r="B17" s="17">
        <v>33250.949999999997</v>
      </c>
      <c r="C17" s="17">
        <v>36065.269999999997</v>
      </c>
      <c r="D17" s="17">
        <v>38341.082000000002</v>
      </c>
      <c r="E17" s="17">
        <v>41436.214</v>
      </c>
      <c r="F17" s="17">
        <v>44264.794000000002</v>
      </c>
    </row>
    <row r="18" spans="1:6" ht="16.5" customHeight="1" x14ac:dyDescent="0.2">
      <c r="A18" s="18" t="s">
        <v>5</v>
      </c>
      <c r="B18" s="16">
        <v>2156.8069999999998</v>
      </c>
      <c r="C18" s="16">
        <v>2232.607</v>
      </c>
      <c r="D18" s="16">
        <v>2443.4</v>
      </c>
      <c r="E18" s="16">
        <v>2584.8000000000002</v>
      </c>
      <c r="F18" s="16">
        <v>2674.1</v>
      </c>
    </row>
    <row r="19" spans="1:6" ht="12" customHeight="1" x14ac:dyDescent="0.2">
      <c r="A19" s="21" t="s">
        <v>67</v>
      </c>
      <c r="B19" s="17">
        <v>31094.142999999996</v>
      </c>
      <c r="C19" s="17">
        <v>33832.663</v>
      </c>
      <c r="D19" s="17">
        <v>35897.682000000001</v>
      </c>
      <c r="E19" s="17">
        <v>38851.413999999997</v>
      </c>
      <c r="F19" s="17">
        <v>41590.694000000003</v>
      </c>
    </row>
    <row r="20" spans="1:6" ht="41.5" customHeight="1" x14ac:dyDescent="0.35">
      <c r="A20" s="72" t="s">
        <v>69</v>
      </c>
      <c r="B20" s="84"/>
      <c r="C20" s="84"/>
      <c r="D20" s="84"/>
      <c r="E20" s="84"/>
      <c r="F20" s="84"/>
    </row>
    <row r="21" spans="1:6" ht="39.5" customHeight="1" x14ac:dyDescent="0.35">
      <c r="A21" s="85" t="s">
        <v>70</v>
      </c>
      <c r="B21" s="70"/>
      <c r="C21" s="70"/>
      <c r="D21" s="86"/>
      <c r="E21" s="86"/>
      <c r="F21" s="86"/>
    </row>
    <row r="22" spans="1:6" ht="20" customHeight="1" x14ac:dyDescent="0.35">
      <c r="A22" s="70" t="s">
        <v>29</v>
      </c>
      <c r="B22" s="78"/>
      <c r="C22" s="78"/>
      <c r="D22" s="78"/>
      <c r="E22" s="78"/>
      <c r="F22" s="78"/>
    </row>
    <row r="23" spans="1:6" ht="12" customHeight="1" x14ac:dyDescent="0.35">
      <c r="B23" s="14"/>
    </row>
    <row r="24" spans="1:6" ht="12" customHeight="1" x14ac:dyDescent="0.35">
      <c r="B24" s="14"/>
    </row>
    <row r="25" spans="1:6" ht="12" customHeight="1" x14ac:dyDescent="0.2">
      <c r="B25" s="10"/>
    </row>
    <row r="31" spans="1:6" ht="15.75" customHeight="1" x14ac:dyDescent="0.2"/>
    <row r="33" spans="1:2" ht="17.25" customHeight="1" x14ac:dyDescent="0.2"/>
    <row r="34" spans="1:2" ht="15" customHeight="1" x14ac:dyDescent="0.2"/>
    <row r="35" spans="1:2" ht="21.75" customHeight="1" x14ac:dyDescent="0.2"/>
    <row r="36" spans="1:2" ht="38.25" customHeight="1" x14ac:dyDescent="0.2"/>
    <row r="37" spans="1:2" ht="12" customHeight="1" x14ac:dyDescent="0.2">
      <c r="B37" s="9"/>
    </row>
    <row r="41" spans="1:2" ht="12" customHeight="1" x14ac:dyDescent="0.2">
      <c r="A41" s="1" t="s">
        <v>7</v>
      </c>
      <c r="B41" s="2">
        <f>B15</f>
        <v>554.37599999999998</v>
      </c>
    </row>
    <row r="42" spans="1:2" ht="12" customHeight="1" x14ac:dyDescent="0.2">
      <c r="A42" s="1" t="s">
        <v>8</v>
      </c>
      <c r="B42" s="2">
        <f>B16</f>
        <v>6.8689999999999998</v>
      </c>
    </row>
    <row r="43" spans="1:2" ht="12" customHeight="1" x14ac:dyDescent="0.2">
      <c r="A43" s="1" t="s">
        <v>9</v>
      </c>
      <c r="B43" s="2" t="e">
        <f>#REF!</f>
        <v>#REF!</v>
      </c>
    </row>
    <row r="44" spans="1:2" ht="12" customHeight="1" x14ac:dyDescent="0.2">
      <c r="B44" s="4"/>
    </row>
    <row r="45" spans="1:2" ht="12" customHeight="1" x14ac:dyDescent="0.2">
      <c r="B45" s="4"/>
    </row>
    <row r="46" spans="1:2" ht="12" customHeight="1" x14ac:dyDescent="0.2">
      <c r="B46" s="5"/>
    </row>
    <row r="47" spans="1:2" ht="12" customHeight="1" x14ac:dyDescent="0.35">
      <c r="B47" s="7">
        <v>2022</v>
      </c>
    </row>
    <row r="48" spans="1:2" ht="12" customHeight="1" x14ac:dyDescent="0.35">
      <c r="B48" s="7">
        <v>374940</v>
      </c>
    </row>
    <row r="49" spans="1:2" ht="12" customHeight="1" x14ac:dyDescent="0.35">
      <c r="B49" s="7">
        <v>267447</v>
      </c>
    </row>
    <row r="50" spans="1:2" ht="12" customHeight="1" x14ac:dyDescent="0.35">
      <c r="B50" s="7">
        <v>65111</v>
      </c>
    </row>
    <row r="51" spans="1:2" ht="12" customHeight="1" x14ac:dyDescent="0.35">
      <c r="B51" s="6">
        <v>707492</v>
      </c>
    </row>
    <row r="52" spans="1:2" ht="12" customHeight="1" x14ac:dyDescent="0.2">
      <c r="B52" s="2"/>
    </row>
    <row r="54" spans="1:2" ht="12" customHeight="1" x14ac:dyDescent="0.2">
      <c r="B54" s="2"/>
    </row>
    <row r="57" spans="1:2" s="3" customFormat="1" ht="12" customHeight="1" x14ac:dyDescent="0.2">
      <c r="A57" s="1"/>
      <c r="B57" s="1"/>
    </row>
  </sheetData>
  <mergeCells count="4">
    <mergeCell ref="A1:F1"/>
    <mergeCell ref="A20:F20"/>
    <mergeCell ref="A21:F21"/>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24"/>
  <sheetViews>
    <sheetView topLeftCell="A20" zoomScaleNormal="100" workbookViewId="0">
      <selection activeCell="G21" sqref="G21"/>
    </sheetView>
  </sheetViews>
  <sheetFormatPr defaultColWidth="9.08984375" defaultRowHeight="10" x14ac:dyDescent="0.2"/>
  <cols>
    <col min="1" max="1" width="38.36328125" style="1" customWidth="1"/>
    <col min="2" max="2" width="12.453125" style="1" customWidth="1"/>
    <col min="3" max="4" width="8.90625" style="1" bestFit="1" customWidth="1"/>
    <col min="5" max="5" width="9" style="1" bestFit="1" customWidth="1"/>
    <col min="6" max="6" width="8.90625" style="1" bestFit="1" customWidth="1"/>
    <col min="7" max="16384" width="9.08984375" style="1"/>
  </cols>
  <sheetData>
    <row r="1" spans="1:6" ht="18" customHeight="1" x14ac:dyDescent="0.2">
      <c r="A1" s="73" t="s">
        <v>18</v>
      </c>
      <c r="B1" s="73"/>
      <c r="C1" s="73"/>
      <c r="D1" s="73"/>
      <c r="E1" s="73"/>
      <c r="F1" s="73"/>
    </row>
    <row r="2" spans="1:6" x14ac:dyDescent="0.2">
      <c r="A2" s="22"/>
      <c r="B2" s="22">
        <v>2023</v>
      </c>
      <c r="C2" s="22">
        <v>2024</v>
      </c>
      <c r="D2" s="22">
        <v>2025</v>
      </c>
      <c r="E2" s="22">
        <v>2026</v>
      </c>
      <c r="F2" s="22">
        <v>2027</v>
      </c>
    </row>
    <row r="3" spans="1:6" x14ac:dyDescent="0.2">
      <c r="A3" s="23" t="s">
        <v>36</v>
      </c>
      <c r="B3" s="32">
        <v>27556.500999999997</v>
      </c>
      <c r="C3" s="32">
        <v>27185.719999999998</v>
      </c>
      <c r="D3" s="32">
        <v>26752.849000000002</v>
      </c>
      <c r="E3" s="32">
        <v>26690.654999999999</v>
      </c>
      <c r="F3" s="32">
        <v>26519.220999999998</v>
      </c>
    </row>
    <row r="4" spans="1:6" ht="12" x14ac:dyDescent="0.2">
      <c r="A4" s="24" t="s">
        <v>45</v>
      </c>
      <c r="B4" s="33">
        <v>1750.6960000000036</v>
      </c>
      <c r="C4" s="33">
        <v>1727.367000000002</v>
      </c>
      <c r="D4" s="33">
        <v>1632.5689999999995</v>
      </c>
      <c r="E4" s="33">
        <v>1628.6330000000016</v>
      </c>
      <c r="F4" s="33">
        <v>1617.849000000002</v>
      </c>
    </row>
    <row r="5" spans="1:6" ht="12" x14ac:dyDescent="0.2">
      <c r="A5" s="25" t="s">
        <v>37</v>
      </c>
      <c r="B5" s="51">
        <v>29307.197</v>
      </c>
      <c r="C5" s="51">
        <v>28913.087</v>
      </c>
      <c r="D5" s="51">
        <v>28385.418000000001</v>
      </c>
      <c r="E5" s="51">
        <v>28319.288</v>
      </c>
      <c r="F5" s="51">
        <v>28137.07</v>
      </c>
    </row>
    <row r="6" spans="1:6" x14ac:dyDescent="0.2">
      <c r="A6" s="23"/>
      <c r="B6" s="26"/>
      <c r="C6" s="26"/>
      <c r="D6" s="26"/>
      <c r="E6" s="26"/>
      <c r="F6" s="26"/>
    </row>
    <row r="7" spans="1:6" ht="45" customHeight="1" x14ac:dyDescent="0.2">
      <c r="A7" s="74" t="s">
        <v>17</v>
      </c>
      <c r="B7" s="74"/>
      <c r="C7" s="74"/>
      <c r="D7" s="74"/>
      <c r="E7" s="74"/>
      <c r="F7" s="74"/>
    </row>
    <row r="8" spans="1:6" x14ac:dyDescent="0.2">
      <c r="A8" s="27"/>
      <c r="B8" s="28"/>
      <c r="C8" s="28"/>
      <c r="D8" s="28"/>
      <c r="E8" s="28"/>
      <c r="F8" s="28"/>
    </row>
    <row r="9" spans="1:6" x14ac:dyDescent="0.2">
      <c r="A9" s="75" t="s">
        <v>38</v>
      </c>
      <c r="B9" s="76"/>
      <c r="C9" s="76"/>
      <c r="D9" s="76"/>
      <c r="E9" s="76"/>
      <c r="F9" s="76"/>
    </row>
    <row r="10" spans="1:6" ht="9.75" customHeight="1" x14ac:dyDescent="0.2">
      <c r="A10" s="41" t="s">
        <v>14</v>
      </c>
      <c r="B10" s="47"/>
      <c r="C10" s="47"/>
      <c r="D10" s="47"/>
      <c r="E10" s="47"/>
      <c r="F10" s="47"/>
    </row>
    <row r="11" spans="1:6" x14ac:dyDescent="0.2">
      <c r="A11" s="42" t="s">
        <v>39</v>
      </c>
      <c r="B11" s="50"/>
      <c r="C11" s="50"/>
      <c r="D11" s="50"/>
      <c r="E11" s="50"/>
      <c r="F11" s="50"/>
    </row>
    <row r="12" spans="1:6" x14ac:dyDescent="0.2">
      <c r="A12" s="44" t="s">
        <v>2</v>
      </c>
      <c r="B12" s="50">
        <v>993.61400000000003</v>
      </c>
      <c r="C12" s="50">
        <v>976.79899999999998</v>
      </c>
      <c r="D12" s="50">
        <v>958.92399999999998</v>
      </c>
      <c r="E12" s="50">
        <v>952.02599999999995</v>
      </c>
      <c r="F12" s="50">
        <v>941.66499999999996</v>
      </c>
    </row>
    <row r="13" spans="1:6" x14ac:dyDescent="0.2">
      <c r="A13" s="44" t="s">
        <v>1</v>
      </c>
      <c r="B13" s="50">
        <v>613.09100000000001</v>
      </c>
      <c r="C13" s="50">
        <v>607.83299999999997</v>
      </c>
      <c r="D13" s="50">
        <v>599.10900000000004</v>
      </c>
      <c r="E13" s="50">
        <v>601.62199999999996</v>
      </c>
      <c r="F13" s="50">
        <v>601.202</v>
      </c>
    </row>
    <row r="14" spans="1:6" x14ac:dyDescent="0.2">
      <c r="A14" s="44" t="s">
        <v>3</v>
      </c>
      <c r="B14" s="50">
        <v>131.49100000000001</v>
      </c>
      <c r="C14" s="50">
        <v>130.23500000000001</v>
      </c>
      <c r="D14" s="50">
        <v>129.536</v>
      </c>
      <c r="E14" s="50">
        <v>129.98500000000001</v>
      </c>
      <c r="F14" s="50">
        <v>129.982</v>
      </c>
    </row>
    <row r="15" spans="1:6" x14ac:dyDescent="0.2">
      <c r="A15" s="44"/>
      <c r="B15" s="50"/>
      <c r="C15" s="50"/>
      <c r="D15" s="50"/>
      <c r="E15" s="50"/>
      <c r="F15" s="50"/>
    </row>
    <row r="16" spans="1:6" x14ac:dyDescent="0.2">
      <c r="A16" s="49" t="s">
        <v>15</v>
      </c>
      <c r="B16" s="48"/>
      <c r="C16" s="48"/>
      <c r="D16" s="48"/>
      <c r="E16" s="48"/>
      <c r="F16" s="48"/>
    </row>
    <row r="17" spans="1:6" x14ac:dyDescent="0.2">
      <c r="A17" s="63" t="s">
        <v>43</v>
      </c>
      <c r="B17" s="50">
        <v>40</v>
      </c>
      <c r="C17" s="50">
        <v>40</v>
      </c>
      <c r="D17" s="50"/>
      <c r="E17" s="50"/>
      <c r="F17" s="50"/>
    </row>
    <row r="18" spans="1:6" ht="140" x14ac:dyDescent="0.2">
      <c r="A18" s="67" t="s">
        <v>58</v>
      </c>
      <c r="B18" s="50"/>
      <c r="C18" s="50"/>
      <c r="D18" s="50"/>
      <c r="E18" s="50"/>
      <c r="F18" s="50"/>
    </row>
    <row r="19" spans="1:6" x14ac:dyDescent="0.2">
      <c r="A19" s="55"/>
      <c r="B19" s="50"/>
      <c r="C19" s="50"/>
      <c r="D19" s="50"/>
      <c r="E19" s="50"/>
      <c r="F19" s="50"/>
    </row>
    <row r="20" spans="1:6" x14ac:dyDescent="0.2">
      <c r="A20" s="63" t="s">
        <v>44</v>
      </c>
      <c r="B20" s="50">
        <v>-27.5</v>
      </c>
      <c r="C20" s="50">
        <v>-27.5</v>
      </c>
      <c r="D20" s="50">
        <v>-55</v>
      </c>
      <c r="E20" s="50">
        <v>-55</v>
      </c>
      <c r="F20" s="50">
        <v>-55</v>
      </c>
    </row>
    <row r="21" spans="1:6" ht="180" x14ac:dyDescent="0.2">
      <c r="A21" s="67" t="s">
        <v>59</v>
      </c>
      <c r="B21" s="50"/>
      <c r="C21" s="50"/>
      <c r="D21" s="50"/>
      <c r="E21" s="50"/>
      <c r="F21" s="50"/>
    </row>
    <row r="22" spans="1:6" x14ac:dyDescent="0.2">
      <c r="A22" s="29"/>
      <c r="B22" s="30"/>
      <c r="C22" s="30"/>
      <c r="D22" s="30"/>
      <c r="E22" s="30"/>
      <c r="F22" s="30"/>
    </row>
    <row r="23" spans="1:6" x14ac:dyDescent="0.2">
      <c r="A23" s="11"/>
      <c r="B23" s="2"/>
      <c r="C23" s="2"/>
      <c r="D23" s="2"/>
      <c r="E23" s="2"/>
      <c r="F23" s="2"/>
    </row>
    <row r="24" spans="1:6" x14ac:dyDescent="0.2">
      <c r="A24" s="12"/>
      <c r="B24" s="39"/>
      <c r="C24" s="39"/>
      <c r="D24" s="39"/>
      <c r="E24" s="39"/>
      <c r="F24" s="39"/>
    </row>
  </sheetData>
  <mergeCells count="3">
    <mergeCell ref="A1:F1"/>
    <mergeCell ref="A7:F7"/>
    <mergeCell ref="A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23"/>
  <sheetViews>
    <sheetView workbookViewId="0">
      <selection activeCell="A21" sqref="A21:F22"/>
    </sheetView>
  </sheetViews>
  <sheetFormatPr defaultColWidth="9.08984375" defaultRowHeight="14.5" x14ac:dyDescent="0.35"/>
  <cols>
    <col min="1" max="1" width="40.1796875" style="1" customWidth="1"/>
    <col min="2" max="6" width="6.90625" style="1" bestFit="1" customWidth="1"/>
    <col min="7" max="16384" width="9.08984375" style="1"/>
  </cols>
  <sheetData>
    <row r="1" spans="1:6" ht="16.5" customHeight="1" x14ac:dyDescent="0.2">
      <c r="A1" s="73" t="s">
        <v>21</v>
      </c>
      <c r="B1" s="73"/>
      <c r="C1" s="73"/>
      <c r="D1" s="73"/>
      <c r="E1" s="73"/>
      <c r="F1" s="73"/>
    </row>
    <row r="2" spans="1:6" ht="10" x14ac:dyDescent="0.2">
      <c r="A2" s="22"/>
      <c r="B2" s="22">
        <v>2023</v>
      </c>
      <c r="C2" s="22">
        <v>2024</v>
      </c>
      <c r="D2" s="22">
        <v>2025</v>
      </c>
      <c r="E2" s="22">
        <v>2026</v>
      </c>
      <c r="F2" s="22">
        <v>2027</v>
      </c>
    </row>
    <row r="3" spans="1:6" ht="10" x14ac:dyDescent="0.2">
      <c r="A3" s="23" t="s">
        <v>36</v>
      </c>
      <c r="B3" s="32">
        <v>289.40199999999999</v>
      </c>
      <c r="C3" s="32">
        <v>312.20499999999998</v>
      </c>
      <c r="D3" s="32">
        <v>327.89299999999997</v>
      </c>
      <c r="E3" s="32">
        <v>338.63600000000002</v>
      </c>
      <c r="F3" s="32">
        <v>290.63600000000002</v>
      </c>
    </row>
    <row r="4" spans="1:6" ht="12" x14ac:dyDescent="0.2">
      <c r="A4" s="24" t="s">
        <v>45</v>
      </c>
      <c r="B4" s="33">
        <v>32.747000000000014</v>
      </c>
      <c r="C4" s="33">
        <v>36.086000000000013</v>
      </c>
      <c r="D4" s="33">
        <v>38.953000000000031</v>
      </c>
      <c r="E4" s="33">
        <v>41.264999999999986</v>
      </c>
      <c r="F4" s="33">
        <v>37.064999999999998</v>
      </c>
    </row>
    <row r="5" spans="1:6" ht="12" x14ac:dyDescent="0.2">
      <c r="A5" s="25" t="s">
        <v>37</v>
      </c>
      <c r="B5" s="51">
        <v>322.149</v>
      </c>
      <c r="C5" s="51">
        <v>348.291</v>
      </c>
      <c r="D5" s="51">
        <v>366.846</v>
      </c>
      <c r="E5" s="51">
        <v>379.90100000000001</v>
      </c>
      <c r="F5" s="51">
        <v>327.70100000000002</v>
      </c>
    </row>
    <row r="6" spans="1:6" ht="10" x14ac:dyDescent="0.2">
      <c r="A6" s="23"/>
      <c r="B6" s="26"/>
      <c r="C6" s="26"/>
      <c r="D6" s="26"/>
      <c r="E6" s="26"/>
      <c r="F6" s="26"/>
    </row>
    <row r="7" spans="1:6" ht="20.5" customHeight="1" x14ac:dyDescent="0.2">
      <c r="A7" s="77" t="s">
        <v>19</v>
      </c>
      <c r="B7" s="77"/>
      <c r="C7" s="77"/>
      <c r="D7" s="77"/>
      <c r="E7" s="77"/>
      <c r="F7" s="77"/>
    </row>
    <row r="8" spans="1:6" ht="15" customHeight="1" x14ac:dyDescent="0.2">
      <c r="A8" s="23"/>
      <c r="B8" s="26"/>
      <c r="C8" s="26"/>
      <c r="D8" s="26"/>
      <c r="E8" s="26"/>
      <c r="F8" s="26"/>
    </row>
    <row r="9" spans="1:6" ht="10" x14ac:dyDescent="0.2">
      <c r="A9" s="75" t="s">
        <v>38</v>
      </c>
      <c r="B9" s="76"/>
      <c r="C9" s="76"/>
      <c r="D9" s="76"/>
      <c r="E9" s="76"/>
      <c r="F9" s="76"/>
    </row>
    <row r="10" spans="1:6" ht="10" x14ac:dyDescent="0.2">
      <c r="A10" s="52" t="s">
        <v>14</v>
      </c>
      <c r="B10" s="50"/>
      <c r="C10" s="48"/>
      <c r="D10" s="48"/>
      <c r="E10" s="48"/>
      <c r="F10" s="48"/>
    </row>
    <row r="11" spans="1:6" ht="10" x14ac:dyDescent="0.2">
      <c r="A11" s="42" t="s">
        <v>39</v>
      </c>
      <c r="B11" s="50">
        <v>30.974</v>
      </c>
      <c r="C11" s="50">
        <v>32.656999999999996</v>
      </c>
      <c r="D11" s="50">
        <v>33.816000000000003</v>
      </c>
      <c r="E11" s="50">
        <v>34.609000000000002</v>
      </c>
      <c r="F11" s="50">
        <v>31.065000000000001</v>
      </c>
    </row>
    <row r="12" spans="1:6" ht="10" x14ac:dyDescent="0.2">
      <c r="A12" s="42"/>
      <c r="B12" s="50"/>
      <c r="C12" s="50"/>
      <c r="D12" s="50"/>
      <c r="E12" s="50"/>
      <c r="F12" s="50"/>
    </row>
    <row r="13" spans="1:6" ht="10" x14ac:dyDescent="0.2">
      <c r="A13" s="42" t="s">
        <v>46</v>
      </c>
      <c r="B13" s="50">
        <v>-0.189</v>
      </c>
      <c r="C13" s="50">
        <v>2.8109999999999999</v>
      </c>
      <c r="D13" s="50">
        <v>4.5</v>
      </c>
      <c r="E13" s="50">
        <v>6</v>
      </c>
      <c r="F13" s="50">
        <v>6</v>
      </c>
    </row>
    <row r="14" spans="1:6" ht="40" x14ac:dyDescent="0.2">
      <c r="A14" s="43" t="s">
        <v>54</v>
      </c>
      <c r="B14" s="50"/>
      <c r="C14" s="50"/>
      <c r="D14" s="50"/>
      <c r="E14" s="50"/>
      <c r="F14" s="50"/>
    </row>
    <row r="15" spans="1:6" ht="10" x14ac:dyDescent="0.2">
      <c r="A15" s="43"/>
      <c r="B15" s="50"/>
      <c r="C15" s="50"/>
      <c r="D15" s="50"/>
      <c r="E15" s="50"/>
      <c r="F15" s="50"/>
    </row>
    <row r="16" spans="1:6" ht="10" x14ac:dyDescent="0.2">
      <c r="A16" s="49" t="s">
        <v>15</v>
      </c>
      <c r="B16" s="50"/>
      <c r="C16" s="50"/>
      <c r="D16" s="50"/>
      <c r="E16" s="50"/>
      <c r="F16" s="50"/>
    </row>
    <row r="17" spans="1:6" ht="10" x14ac:dyDescent="0.2">
      <c r="A17" s="43" t="s">
        <v>24</v>
      </c>
      <c r="B17" s="50"/>
      <c r="C17" s="50"/>
      <c r="D17" s="50"/>
      <c r="E17" s="50"/>
      <c r="F17" s="50"/>
    </row>
    <row r="18" spans="1:6" ht="10" x14ac:dyDescent="0.2">
      <c r="A18" s="63" t="s">
        <v>40</v>
      </c>
      <c r="B18" s="50">
        <v>1.3620000000000001</v>
      </c>
      <c r="C18" s="50"/>
      <c r="D18" s="50"/>
      <c r="E18" s="50"/>
      <c r="F18" s="50"/>
    </row>
    <row r="19" spans="1:6" ht="10" x14ac:dyDescent="0.2">
      <c r="A19" s="64" t="s">
        <v>41</v>
      </c>
      <c r="B19" s="50">
        <v>0.6</v>
      </c>
      <c r="C19" s="50">
        <v>0.61799999999999999</v>
      </c>
      <c r="D19" s="50">
        <v>0.63700000000000001</v>
      </c>
      <c r="E19" s="50">
        <v>0.65600000000000003</v>
      </c>
      <c r="F19" s="50">
        <v>0</v>
      </c>
    </row>
    <row r="20" spans="1:6" ht="10" x14ac:dyDescent="0.2">
      <c r="A20" s="31"/>
      <c r="B20" s="30"/>
      <c r="C20" s="30"/>
      <c r="D20" s="30"/>
      <c r="E20" s="30"/>
      <c r="F20" s="30"/>
    </row>
    <row r="21" spans="1:6" ht="10" x14ac:dyDescent="0.2">
      <c r="A21" s="11"/>
      <c r="B21" s="2"/>
      <c r="C21" s="2"/>
      <c r="D21" s="2"/>
      <c r="E21" s="2"/>
      <c r="F21" s="2"/>
    </row>
    <row r="22" spans="1:6" ht="10" x14ac:dyDescent="0.2">
      <c r="A22" s="12"/>
      <c r="B22" s="39"/>
      <c r="C22" s="39"/>
      <c r="D22" s="39"/>
      <c r="E22" s="39"/>
      <c r="F22" s="39"/>
    </row>
    <row r="23" spans="1:6" ht="10" x14ac:dyDescent="0.2">
      <c r="A23" s="13"/>
    </row>
  </sheetData>
  <mergeCells count="3">
    <mergeCell ref="A1:F1"/>
    <mergeCell ref="A7:F7"/>
    <mergeCell ref="A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8"/>
  <sheetViews>
    <sheetView topLeftCell="A2" zoomScaleNormal="100" workbookViewId="0">
      <selection activeCell="E4" sqref="E4"/>
    </sheetView>
  </sheetViews>
  <sheetFormatPr defaultColWidth="9.08984375" defaultRowHeight="11.25" customHeight="1" x14ac:dyDescent="0.2"/>
  <cols>
    <col min="1" max="1" width="44.6328125" style="1" customWidth="1"/>
    <col min="2" max="5" width="7.90625" style="1" bestFit="1" customWidth="1"/>
    <col min="6" max="6" width="7.453125" style="1" bestFit="1" customWidth="1"/>
    <col min="7" max="16384" width="9.08984375" style="1"/>
  </cols>
  <sheetData>
    <row r="1" spans="1:6" ht="18.75" customHeight="1" x14ac:dyDescent="0.2">
      <c r="A1" s="73" t="s">
        <v>10</v>
      </c>
      <c r="B1" s="73"/>
      <c r="C1" s="73"/>
      <c r="D1" s="73"/>
      <c r="E1" s="73"/>
      <c r="F1" s="73"/>
    </row>
    <row r="2" spans="1:6" ht="14.25" customHeight="1" x14ac:dyDescent="0.2">
      <c r="A2" s="22"/>
      <c r="B2" s="22">
        <v>2023</v>
      </c>
      <c r="C2" s="22">
        <v>2024</v>
      </c>
      <c r="D2" s="22">
        <v>2025</v>
      </c>
      <c r="E2" s="22">
        <v>2026</v>
      </c>
      <c r="F2" s="22">
        <v>2027</v>
      </c>
    </row>
    <row r="3" spans="1:6" ht="11.25" customHeight="1" x14ac:dyDescent="0.2">
      <c r="A3" s="23" t="s">
        <v>36</v>
      </c>
      <c r="B3" s="32">
        <v>2896.9540000000002</v>
      </c>
      <c r="C3" s="32">
        <v>2901.8319999999999</v>
      </c>
      <c r="D3" s="32">
        <v>2901.65</v>
      </c>
      <c r="E3" s="32">
        <v>2901.6120000000001</v>
      </c>
      <c r="F3" s="32">
        <v>2901.569</v>
      </c>
    </row>
    <row r="4" spans="1:6" ht="11.25" customHeight="1" x14ac:dyDescent="0.2">
      <c r="A4" s="24" t="s">
        <v>45</v>
      </c>
      <c r="B4" s="33">
        <v>163.40499999999975</v>
      </c>
      <c r="C4" s="33">
        <v>163.67900000000054</v>
      </c>
      <c r="D4" s="33">
        <v>133.66999999999962</v>
      </c>
      <c r="E4" s="33">
        <v>103.66799999999967</v>
      </c>
      <c r="F4" s="33">
        <v>53.664999999999964</v>
      </c>
    </row>
    <row r="5" spans="1:6" ht="16.5" customHeight="1" x14ac:dyDescent="0.2">
      <c r="A5" s="25" t="s">
        <v>37</v>
      </c>
      <c r="B5" s="51">
        <v>3060.3589999999999</v>
      </c>
      <c r="C5" s="51">
        <v>3065.5110000000004</v>
      </c>
      <c r="D5" s="51">
        <v>3035.3199999999997</v>
      </c>
      <c r="E5" s="51">
        <v>3005.2799999999997</v>
      </c>
      <c r="F5" s="51">
        <v>2955.2339999999999</v>
      </c>
    </row>
    <row r="6" spans="1:6" ht="11.25" customHeight="1" x14ac:dyDescent="0.2">
      <c r="A6" s="23"/>
      <c r="B6" s="26"/>
      <c r="C6" s="26"/>
      <c r="D6" s="26"/>
      <c r="E6" s="26"/>
      <c r="F6" s="26"/>
    </row>
    <row r="7" spans="1:6" ht="11.25" customHeight="1" x14ac:dyDescent="0.2">
      <c r="A7" s="79" t="s">
        <v>12</v>
      </c>
      <c r="B7" s="80"/>
      <c r="C7" s="80"/>
      <c r="D7" s="80"/>
      <c r="E7" s="80"/>
      <c r="F7" s="80"/>
    </row>
    <row r="8" spans="1:6" ht="11.25" customHeight="1" x14ac:dyDescent="0.2">
      <c r="A8" s="23"/>
      <c r="B8" s="26"/>
      <c r="C8" s="26"/>
      <c r="D8" s="26"/>
      <c r="E8" s="26"/>
      <c r="F8" s="26"/>
    </row>
    <row r="9" spans="1:6" ht="10" x14ac:dyDescent="0.2">
      <c r="A9" s="75" t="s">
        <v>38</v>
      </c>
      <c r="B9" s="76"/>
      <c r="C9" s="76"/>
      <c r="D9" s="76"/>
      <c r="E9" s="76"/>
      <c r="F9" s="76"/>
    </row>
    <row r="10" spans="1:6" ht="10.5" customHeight="1" x14ac:dyDescent="0.2">
      <c r="A10" s="40" t="s">
        <v>14</v>
      </c>
      <c r="B10" s="47"/>
      <c r="C10" s="47"/>
      <c r="D10" s="47"/>
      <c r="E10" s="47"/>
      <c r="F10" s="47"/>
    </row>
    <row r="11" spans="1:6" ht="10" x14ac:dyDescent="0.2">
      <c r="A11" s="42" t="s">
        <v>39</v>
      </c>
      <c r="B11" s="54"/>
      <c r="C11" s="54"/>
      <c r="D11" s="54"/>
      <c r="E11" s="54"/>
      <c r="F11" s="54"/>
    </row>
    <row r="12" spans="1:6" ht="10" x14ac:dyDescent="0.2">
      <c r="A12" s="69" t="s">
        <v>32</v>
      </c>
      <c r="B12" s="54">
        <v>37.71</v>
      </c>
      <c r="C12" s="54">
        <v>37.707999999999998</v>
      </c>
      <c r="D12" s="54">
        <v>37.706000000000003</v>
      </c>
      <c r="E12" s="54">
        <v>37.706000000000003</v>
      </c>
      <c r="F12" s="54">
        <v>37.704999999999998</v>
      </c>
    </row>
    <row r="13" spans="1:6" ht="10" x14ac:dyDescent="0.2">
      <c r="A13" s="69" t="s">
        <v>33</v>
      </c>
      <c r="B13" s="54">
        <v>114.584</v>
      </c>
      <c r="C13" s="54">
        <v>114.861</v>
      </c>
      <c r="D13" s="54">
        <v>114.854</v>
      </c>
      <c r="E13" s="54">
        <v>114.852</v>
      </c>
      <c r="F13" s="54">
        <v>114.85</v>
      </c>
    </row>
    <row r="14" spans="1:6" ht="10" x14ac:dyDescent="0.2">
      <c r="A14" s="69" t="s">
        <v>34</v>
      </c>
      <c r="B14" s="54">
        <v>11.111000000000001</v>
      </c>
      <c r="C14" s="54">
        <v>11.11</v>
      </c>
      <c r="D14" s="54">
        <v>11.11</v>
      </c>
      <c r="E14" s="54">
        <v>11.11</v>
      </c>
      <c r="F14" s="54">
        <v>11.11</v>
      </c>
    </row>
    <row r="15" spans="1:6" ht="10" x14ac:dyDescent="0.2">
      <c r="A15" s="42"/>
      <c r="B15" s="54"/>
      <c r="C15" s="54"/>
      <c r="D15" s="54"/>
      <c r="E15" s="54"/>
      <c r="F15" s="54"/>
    </row>
    <row r="16" spans="1:6" ht="10" x14ac:dyDescent="0.2">
      <c r="A16" s="42" t="s">
        <v>56</v>
      </c>
      <c r="B16" s="54"/>
      <c r="C16" s="54"/>
      <c r="D16" s="54">
        <v>-30</v>
      </c>
      <c r="E16" s="54">
        <v>-60</v>
      </c>
      <c r="F16" s="54">
        <v>-110</v>
      </c>
    </row>
    <row r="17" spans="1:6" ht="120" x14ac:dyDescent="0.2">
      <c r="A17" s="43" t="s">
        <v>60</v>
      </c>
      <c r="B17" s="54"/>
      <c r="C17" s="54"/>
      <c r="D17" s="54"/>
      <c r="E17" s="54"/>
      <c r="F17" s="54"/>
    </row>
    <row r="18" spans="1:6" ht="10" x14ac:dyDescent="0.2">
      <c r="A18" s="58"/>
      <c r="B18" s="30"/>
      <c r="C18" s="30"/>
      <c r="D18" s="30"/>
      <c r="E18" s="30"/>
      <c r="F18" s="30"/>
    </row>
  </sheetData>
  <mergeCells count="3">
    <mergeCell ref="A1:F1"/>
    <mergeCell ref="A7:F7"/>
    <mergeCell ref="A9:F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22"/>
  <sheetViews>
    <sheetView topLeftCell="A7" workbookViewId="0">
      <selection activeCell="K19" sqref="K19"/>
    </sheetView>
  </sheetViews>
  <sheetFormatPr defaultColWidth="9.08984375" defaultRowHeight="10" x14ac:dyDescent="0.2"/>
  <cols>
    <col min="1" max="1" width="40.81640625" style="1" customWidth="1"/>
    <col min="2" max="2" width="7.1796875" style="1" bestFit="1" customWidth="1"/>
    <col min="3" max="6" width="7.36328125" style="1" bestFit="1" customWidth="1"/>
    <col min="7" max="7" width="9.1796875" style="1" bestFit="1" customWidth="1"/>
    <col min="8" max="16384" width="9.08984375" style="1"/>
  </cols>
  <sheetData>
    <row r="1" spans="1:6" ht="20.25" customHeight="1" x14ac:dyDescent="0.2">
      <c r="A1" s="73" t="s">
        <v>22</v>
      </c>
      <c r="B1" s="73"/>
      <c r="C1" s="73"/>
      <c r="D1" s="73"/>
      <c r="E1" s="73"/>
      <c r="F1" s="73"/>
    </row>
    <row r="2" spans="1:6" x14ac:dyDescent="0.2">
      <c r="A2" s="22"/>
      <c r="B2" s="22">
        <v>2023</v>
      </c>
      <c r="C2" s="22">
        <v>2024</v>
      </c>
      <c r="D2" s="22">
        <v>2025</v>
      </c>
      <c r="E2" s="22">
        <v>2026</v>
      </c>
      <c r="F2" s="22">
        <v>2027</v>
      </c>
    </row>
    <row r="3" spans="1:6" ht="9.5" customHeight="1" x14ac:dyDescent="0.2">
      <c r="A3" s="23" t="s">
        <v>36</v>
      </c>
      <c r="B3" s="32">
        <v>520.09400000000005</v>
      </c>
      <c r="C3" s="32">
        <v>520.70899999999995</v>
      </c>
      <c r="D3" s="32">
        <v>520.899</v>
      </c>
      <c r="E3" s="32">
        <v>520.971</v>
      </c>
      <c r="F3" s="32">
        <v>510.971</v>
      </c>
    </row>
    <row r="4" spans="1:6" ht="12" x14ac:dyDescent="0.2">
      <c r="A4" s="24" t="s">
        <v>45</v>
      </c>
      <c r="B4" s="33">
        <v>34.281999999999925</v>
      </c>
      <c r="C4" s="33">
        <v>40.012000000000057</v>
      </c>
      <c r="D4" s="33">
        <v>41.022000000000048</v>
      </c>
      <c r="E4" s="33">
        <v>40.950000000000045</v>
      </c>
      <c r="F4" s="33">
        <v>37.812000000000012</v>
      </c>
    </row>
    <row r="5" spans="1:6" ht="12" x14ac:dyDescent="0.2">
      <c r="A5" s="25" t="s">
        <v>37</v>
      </c>
      <c r="B5" s="35">
        <v>554.37599999999998</v>
      </c>
      <c r="C5" s="35">
        <v>560.721</v>
      </c>
      <c r="D5" s="35">
        <v>561.92100000000005</v>
      </c>
      <c r="E5" s="35">
        <v>561.92100000000005</v>
      </c>
      <c r="F5" s="35">
        <v>548.78300000000002</v>
      </c>
    </row>
    <row r="6" spans="1:6" x14ac:dyDescent="0.2">
      <c r="A6" s="23"/>
      <c r="B6" s="26"/>
      <c r="C6" s="26"/>
      <c r="D6" s="26"/>
      <c r="E6" s="26"/>
      <c r="F6" s="26"/>
    </row>
    <row r="7" spans="1:6" ht="30.5" customHeight="1" x14ac:dyDescent="0.2">
      <c r="A7" s="81" t="s">
        <v>25</v>
      </c>
      <c r="B7" s="81"/>
      <c r="C7" s="81"/>
      <c r="D7" s="81"/>
      <c r="E7" s="81"/>
      <c r="F7" s="81"/>
    </row>
    <row r="8" spans="1:6" ht="15" customHeight="1" x14ac:dyDescent="0.2">
      <c r="A8" s="59"/>
      <c r="B8" s="59"/>
      <c r="C8" s="59"/>
      <c r="D8" s="59"/>
      <c r="E8" s="59"/>
      <c r="F8" s="59"/>
    </row>
    <row r="9" spans="1:6" x14ac:dyDescent="0.2">
      <c r="A9" s="75" t="s">
        <v>38</v>
      </c>
      <c r="B9" s="76"/>
      <c r="C9" s="76"/>
      <c r="D9" s="76"/>
      <c r="E9" s="76"/>
      <c r="F9" s="76"/>
    </row>
    <row r="10" spans="1:6" x14ac:dyDescent="0.2">
      <c r="A10" s="40" t="s">
        <v>14</v>
      </c>
      <c r="B10" s="47"/>
      <c r="C10" s="47"/>
      <c r="D10" s="47"/>
      <c r="E10" s="47"/>
      <c r="F10" s="47"/>
    </row>
    <row r="11" spans="1:6" x14ac:dyDescent="0.2">
      <c r="A11" s="42" t="s">
        <v>39</v>
      </c>
      <c r="B11" s="50">
        <v>38.716000000000001</v>
      </c>
      <c r="C11" s="50">
        <v>38.761000000000003</v>
      </c>
      <c r="D11" s="50">
        <v>38.774999999999999</v>
      </c>
      <c r="E11" s="50">
        <v>38.780999999999999</v>
      </c>
      <c r="F11" s="50">
        <v>38.042999999999999</v>
      </c>
    </row>
    <row r="12" spans="1:6" x14ac:dyDescent="0.2">
      <c r="A12" s="42"/>
      <c r="B12" s="50"/>
      <c r="C12" s="50"/>
      <c r="D12" s="50"/>
      <c r="E12" s="50"/>
      <c r="F12" s="50"/>
    </row>
    <row r="13" spans="1:6" x14ac:dyDescent="0.2">
      <c r="A13" s="42" t="s">
        <v>46</v>
      </c>
      <c r="B13" s="50">
        <v>-7.9340000000000002</v>
      </c>
      <c r="C13" s="50">
        <v>-8.2490000000000006</v>
      </c>
      <c r="D13" s="50">
        <v>-8.2530000000000001</v>
      </c>
      <c r="E13" s="50">
        <v>-8.3309999999999995</v>
      </c>
      <c r="F13" s="50">
        <v>-8.2309999999999999</v>
      </c>
    </row>
    <row r="14" spans="1:6" ht="70" x14ac:dyDescent="0.2">
      <c r="A14" s="43" t="s">
        <v>55</v>
      </c>
      <c r="B14" s="50"/>
      <c r="C14" s="50"/>
      <c r="D14" s="50"/>
      <c r="E14" s="50"/>
      <c r="F14" s="50"/>
    </row>
    <row r="15" spans="1:6" x14ac:dyDescent="0.2">
      <c r="A15" s="42"/>
      <c r="B15" s="50"/>
      <c r="C15" s="50"/>
      <c r="D15" s="50"/>
      <c r="E15" s="50"/>
      <c r="F15" s="50"/>
    </row>
    <row r="16" spans="1:6" x14ac:dyDescent="0.2">
      <c r="A16" s="45" t="s">
        <v>15</v>
      </c>
      <c r="B16" s="50"/>
      <c r="C16" s="50"/>
      <c r="D16" s="50"/>
      <c r="E16" s="50"/>
      <c r="F16" s="50"/>
    </row>
    <row r="17" spans="1:6" x14ac:dyDescent="0.2">
      <c r="A17" s="42" t="s">
        <v>24</v>
      </c>
      <c r="B17" s="50"/>
      <c r="C17" s="50"/>
      <c r="D17" s="50"/>
      <c r="E17" s="50"/>
      <c r="F17" s="50"/>
    </row>
    <row r="18" spans="1:6" x14ac:dyDescent="0.2">
      <c r="A18" s="66" t="s">
        <v>47</v>
      </c>
      <c r="B18" s="50">
        <v>3.5</v>
      </c>
      <c r="C18" s="50">
        <v>9.5</v>
      </c>
      <c r="D18" s="50">
        <v>10.5</v>
      </c>
      <c r="E18" s="50">
        <v>10.5</v>
      </c>
      <c r="F18" s="50">
        <v>8</v>
      </c>
    </row>
    <row r="19" spans="1:6" ht="90" x14ac:dyDescent="0.2">
      <c r="A19" s="68" t="s">
        <v>61</v>
      </c>
      <c r="B19" s="50"/>
      <c r="C19" s="50"/>
      <c r="D19" s="50"/>
      <c r="E19" s="50"/>
      <c r="F19" s="50"/>
    </row>
    <row r="20" spans="1:6" x14ac:dyDescent="0.2">
      <c r="A20" s="36"/>
      <c r="B20" s="30"/>
      <c r="C20" s="30"/>
      <c r="D20" s="30"/>
      <c r="E20" s="30"/>
      <c r="F20" s="30"/>
    </row>
    <row r="21" spans="1:6" x14ac:dyDescent="0.2">
      <c r="A21" s="11"/>
      <c r="B21" s="2"/>
      <c r="C21" s="2"/>
      <c r="D21" s="2"/>
      <c r="E21" s="2"/>
      <c r="F21" s="2"/>
    </row>
    <row r="22" spans="1:6" x14ac:dyDescent="0.2">
      <c r="A22" s="12"/>
      <c r="B22" s="39"/>
      <c r="C22" s="39"/>
      <c r="D22" s="39"/>
      <c r="E22" s="39"/>
      <c r="F22" s="39"/>
    </row>
  </sheetData>
  <mergeCells count="3">
    <mergeCell ref="A1:F1"/>
    <mergeCell ref="A7:F7"/>
    <mergeCell ref="A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35"/>
  <sheetViews>
    <sheetView topLeftCell="A25" workbookViewId="0">
      <selection activeCell="J25" sqref="J25"/>
    </sheetView>
  </sheetViews>
  <sheetFormatPr defaultColWidth="9.08984375" defaultRowHeight="10" x14ac:dyDescent="0.2"/>
  <cols>
    <col min="1" max="1" width="42.7265625" style="1" bestFit="1" customWidth="1"/>
    <col min="2" max="2" width="9" style="1" bestFit="1" customWidth="1"/>
    <col min="3" max="5" width="9.1796875" style="1" bestFit="1" customWidth="1"/>
    <col min="6" max="6" width="9" style="1" bestFit="1" customWidth="1"/>
    <col min="7" max="16384" width="9.08984375" style="1"/>
  </cols>
  <sheetData>
    <row r="1" spans="1:12" ht="16.5" customHeight="1" x14ac:dyDescent="0.2">
      <c r="A1" s="73" t="s">
        <v>23</v>
      </c>
      <c r="B1" s="73"/>
      <c r="C1" s="73"/>
      <c r="D1" s="73"/>
      <c r="E1" s="73"/>
      <c r="F1" s="73"/>
    </row>
    <row r="2" spans="1:12" x14ac:dyDescent="0.2">
      <c r="A2" s="22"/>
      <c r="B2" s="22">
        <v>2023</v>
      </c>
      <c r="C2" s="22">
        <v>2024</v>
      </c>
      <c r="D2" s="22">
        <v>2025</v>
      </c>
      <c r="E2" s="22">
        <v>2026</v>
      </c>
      <c r="F2" s="22">
        <v>2027</v>
      </c>
    </row>
    <row r="3" spans="1:12" x14ac:dyDescent="0.2">
      <c r="A3" s="23" t="s">
        <v>36</v>
      </c>
      <c r="B3" s="32">
        <v>2256.2860000000001</v>
      </c>
      <c r="C3" s="32">
        <v>4650.4179999999997</v>
      </c>
      <c r="D3" s="32">
        <v>7115.15</v>
      </c>
      <c r="E3" s="32">
        <v>9797.6049999999996</v>
      </c>
      <c r="F3" s="32">
        <v>12393.049000000001</v>
      </c>
    </row>
    <row r="4" spans="1:12" ht="12" x14ac:dyDescent="0.2">
      <c r="A4" s="24" t="s">
        <v>45</v>
      </c>
      <c r="B4" s="34">
        <v>-2249.4169999999999</v>
      </c>
      <c r="C4" s="34">
        <v>-1472.7579999999998</v>
      </c>
      <c r="D4" s="34">
        <v>-1123.5729999999994</v>
      </c>
      <c r="E4" s="34">
        <v>-627.78099999999904</v>
      </c>
      <c r="F4" s="34">
        <v>-97.043000000001484</v>
      </c>
    </row>
    <row r="5" spans="1:12" ht="12" x14ac:dyDescent="0.2">
      <c r="A5" s="25" t="s">
        <v>37</v>
      </c>
      <c r="B5" s="35">
        <v>6.8689999999999998</v>
      </c>
      <c r="C5" s="35">
        <v>3177.66</v>
      </c>
      <c r="D5" s="35">
        <v>5991.5770000000002</v>
      </c>
      <c r="E5" s="35">
        <v>9169.8240000000005</v>
      </c>
      <c r="F5" s="35">
        <v>12296.005999999999</v>
      </c>
    </row>
    <row r="6" spans="1:12" x14ac:dyDescent="0.2">
      <c r="A6" s="23"/>
      <c r="B6" s="26"/>
      <c r="C6" s="26"/>
      <c r="D6" s="26"/>
      <c r="E6" s="26"/>
      <c r="F6" s="26"/>
    </row>
    <row r="7" spans="1:12" ht="51.5" customHeight="1" x14ac:dyDescent="0.2">
      <c r="A7" s="81" t="s">
        <v>20</v>
      </c>
      <c r="B7" s="81"/>
      <c r="C7" s="81"/>
      <c r="D7" s="81"/>
      <c r="E7" s="81"/>
      <c r="F7" s="81"/>
    </row>
    <row r="8" spans="1:12" x14ac:dyDescent="0.2">
      <c r="A8" s="23"/>
      <c r="B8" s="26"/>
      <c r="C8" s="26"/>
      <c r="D8" s="26"/>
      <c r="E8" s="26"/>
      <c r="F8" s="26"/>
    </row>
    <row r="9" spans="1:12" x14ac:dyDescent="0.2">
      <c r="A9" s="75" t="s">
        <v>38</v>
      </c>
      <c r="B9" s="76"/>
      <c r="C9" s="76"/>
      <c r="D9" s="76"/>
      <c r="E9" s="76"/>
      <c r="F9" s="76"/>
    </row>
    <row r="10" spans="1:12" x14ac:dyDescent="0.2">
      <c r="A10" s="49" t="s">
        <v>14</v>
      </c>
      <c r="B10" s="43"/>
      <c r="C10" s="43"/>
      <c r="D10" s="43"/>
      <c r="E10" s="43"/>
      <c r="F10" s="43"/>
    </row>
    <row r="11" spans="1:12" x14ac:dyDescent="0.2">
      <c r="A11" s="42" t="s">
        <v>39</v>
      </c>
      <c r="B11" s="50">
        <v>-1971.2909999999999</v>
      </c>
      <c r="C11" s="50">
        <v>-1949.9639999999999</v>
      </c>
      <c r="D11" s="50">
        <v>-1923.83</v>
      </c>
      <c r="E11" s="50">
        <v>-1920.691</v>
      </c>
      <c r="F11" s="50">
        <v>-1905.6220000000001</v>
      </c>
    </row>
    <row r="12" spans="1:12" ht="30" x14ac:dyDescent="0.2">
      <c r="A12" s="43" t="s">
        <v>28</v>
      </c>
      <c r="B12" s="50"/>
      <c r="C12" s="50"/>
      <c r="D12" s="50"/>
      <c r="E12" s="50"/>
      <c r="F12" s="50"/>
    </row>
    <row r="13" spans="1:12" x14ac:dyDescent="0.2">
      <c r="A13" s="43"/>
      <c r="B13" s="50"/>
      <c r="C13" s="50"/>
      <c r="D13" s="50"/>
      <c r="E13" s="50"/>
      <c r="F13" s="50"/>
    </row>
    <row r="14" spans="1:12" x14ac:dyDescent="0.2">
      <c r="A14" s="37" t="s">
        <v>27</v>
      </c>
      <c r="B14" s="50">
        <v>-19.559999999999999</v>
      </c>
      <c r="C14" s="50">
        <v>730.80700000000002</v>
      </c>
      <c r="D14" s="50">
        <v>1075.9000000000001</v>
      </c>
      <c r="E14" s="50">
        <v>1549.597</v>
      </c>
      <c r="F14" s="50">
        <v>2037.2660000000001</v>
      </c>
      <c r="G14" s="65"/>
      <c r="H14" s="65"/>
      <c r="I14" s="65"/>
      <c r="J14" s="65"/>
      <c r="K14" s="65"/>
      <c r="L14" s="65"/>
    </row>
    <row r="15" spans="1:12" ht="170" x14ac:dyDescent="0.2">
      <c r="A15" s="38" t="s">
        <v>50</v>
      </c>
      <c r="B15" s="50"/>
      <c r="C15" s="50"/>
      <c r="D15" s="50"/>
      <c r="E15" s="50"/>
      <c r="F15" s="50"/>
    </row>
    <row r="16" spans="1:12" x14ac:dyDescent="0.2">
      <c r="A16" s="38"/>
      <c r="B16" s="50"/>
      <c r="C16" s="50"/>
      <c r="D16" s="50"/>
      <c r="E16" s="50"/>
      <c r="F16" s="50"/>
    </row>
    <row r="17" spans="1:6" ht="15" customHeight="1" x14ac:dyDescent="0.2">
      <c r="A17" s="49" t="s">
        <v>15</v>
      </c>
      <c r="B17" s="56"/>
      <c r="C17" s="56"/>
      <c r="D17" s="56"/>
      <c r="E17" s="57"/>
      <c r="F17" s="57"/>
    </row>
    <row r="18" spans="1:6" ht="15" customHeight="1" x14ac:dyDescent="0.2">
      <c r="A18" s="46" t="s">
        <v>51</v>
      </c>
      <c r="B18" s="56"/>
      <c r="C18" s="57"/>
      <c r="D18" s="57">
        <v>-22</v>
      </c>
      <c r="E18" s="57">
        <v>-33</v>
      </c>
      <c r="F18" s="57"/>
    </row>
    <row r="19" spans="1:6" ht="110" x14ac:dyDescent="0.2">
      <c r="A19" s="43" t="s">
        <v>62</v>
      </c>
      <c r="B19" s="56"/>
      <c r="C19" s="57"/>
      <c r="D19" s="57"/>
      <c r="E19" s="57"/>
      <c r="F19" s="57"/>
    </row>
    <row r="20" spans="1:6" ht="15" customHeight="1" x14ac:dyDescent="0.2">
      <c r="A20" s="43"/>
      <c r="B20" s="56"/>
      <c r="C20" s="57"/>
      <c r="D20" s="57"/>
      <c r="E20" s="57"/>
      <c r="F20" s="57"/>
    </row>
    <row r="21" spans="1:6" ht="15" customHeight="1" x14ac:dyDescent="0.2">
      <c r="A21" s="46" t="s">
        <v>42</v>
      </c>
      <c r="B21" s="57">
        <v>-150</v>
      </c>
      <c r="C21" s="57">
        <v>-150</v>
      </c>
      <c r="D21" s="57">
        <v>-150</v>
      </c>
      <c r="E21" s="57">
        <v>-150</v>
      </c>
      <c r="F21" s="57">
        <v>-150</v>
      </c>
    </row>
    <row r="22" spans="1:6" ht="80" x14ac:dyDescent="0.2">
      <c r="A22" s="43" t="s">
        <v>63</v>
      </c>
      <c r="B22" s="57"/>
      <c r="C22" s="57"/>
      <c r="D22" s="57"/>
      <c r="E22" s="57"/>
      <c r="F22" s="57"/>
    </row>
    <row r="23" spans="1:6" ht="15" customHeight="1" x14ac:dyDescent="0.2">
      <c r="A23" s="43"/>
      <c r="B23" s="57"/>
      <c r="C23" s="57"/>
      <c r="D23" s="57"/>
      <c r="E23" s="57"/>
      <c r="F23" s="57"/>
    </row>
    <row r="24" spans="1:6" ht="15" customHeight="1" x14ac:dyDescent="0.2">
      <c r="A24" s="46" t="s">
        <v>52</v>
      </c>
      <c r="B24" s="56"/>
      <c r="C24" s="57">
        <v>5</v>
      </c>
      <c r="D24" s="57">
        <v>5</v>
      </c>
      <c r="E24" s="57">
        <v>5</v>
      </c>
      <c r="F24" s="57"/>
    </row>
    <row r="25" spans="1:6" ht="90" x14ac:dyDescent="0.2">
      <c r="A25" s="43" t="s">
        <v>64</v>
      </c>
      <c r="B25" s="56"/>
      <c r="C25" s="57"/>
      <c r="D25" s="57"/>
      <c r="E25" s="57"/>
      <c r="F25" s="57"/>
    </row>
    <row r="26" spans="1:6" x14ac:dyDescent="0.2">
      <c r="A26" s="43"/>
      <c r="B26" s="56"/>
      <c r="C26" s="57"/>
      <c r="D26" s="57"/>
      <c r="E26" s="57"/>
      <c r="F26" s="57"/>
    </row>
    <row r="27" spans="1:6" x14ac:dyDescent="0.2">
      <c r="A27" s="46" t="s">
        <v>57</v>
      </c>
      <c r="B27" s="56"/>
      <c r="C27" s="57"/>
      <c r="D27" s="57"/>
      <c r="E27" s="57">
        <v>30</v>
      </c>
      <c r="F27" s="57">
        <v>30</v>
      </c>
    </row>
    <row r="28" spans="1:6" ht="20" x14ac:dyDescent="0.2">
      <c r="A28" s="43" t="s">
        <v>65</v>
      </c>
      <c r="B28" s="56"/>
      <c r="C28" s="57"/>
      <c r="D28" s="57"/>
      <c r="E28" s="57"/>
      <c r="F28" s="57"/>
    </row>
    <row r="29" spans="1:6" x14ac:dyDescent="0.2">
      <c r="A29" s="43"/>
      <c r="B29" s="56"/>
      <c r="C29" s="57"/>
      <c r="D29" s="57"/>
      <c r="E29" s="57"/>
      <c r="F29" s="57"/>
    </row>
    <row r="30" spans="1:6" ht="15" customHeight="1" x14ac:dyDescent="0.2">
      <c r="A30" s="49" t="s">
        <v>16</v>
      </c>
      <c r="B30" s="56"/>
      <c r="C30" s="57"/>
      <c r="D30" s="57"/>
      <c r="E30" s="57"/>
      <c r="F30" s="57"/>
    </row>
    <row r="31" spans="1:6" ht="15" customHeight="1" x14ac:dyDescent="0.2">
      <c r="A31" s="46" t="s">
        <v>48</v>
      </c>
      <c r="B31" s="50">
        <v>-108.566</v>
      </c>
      <c r="C31" s="50">
        <v>-108.601</v>
      </c>
      <c r="D31" s="50">
        <v>-108.643</v>
      </c>
      <c r="E31" s="50">
        <v>-108.687</v>
      </c>
      <c r="F31" s="50">
        <v>-108.687</v>
      </c>
    </row>
    <row r="32" spans="1:6" ht="29.5" customHeight="1" x14ac:dyDescent="0.2">
      <c r="A32" s="43" t="s">
        <v>30</v>
      </c>
      <c r="B32" s="50"/>
      <c r="C32" s="50"/>
      <c r="D32" s="50"/>
      <c r="E32" s="50"/>
      <c r="F32" s="50"/>
    </row>
    <row r="33" spans="1:6" x14ac:dyDescent="0.2">
      <c r="A33" s="29"/>
      <c r="B33" s="30"/>
      <c r="C33" s="30"/>
      <c r="D33" s="30"/>
      <c r="E33" s="30"/>
      <c r="F33" s="30"/>
    </row>
    <row r="34" spans="1:6" x14ac:dyDescent="0.2">
      <c r="A34" s="11"/>
      <c r="B34" s="2"/>
      <c r="C34" s="2"/>
      <c r="D34" s="2"/>
      <c r="E34" s="2"/>
      <c r="F34" s="2"/>
    </row>
    <row r="35" spans="1:6" x14ac:dyDescent="0.2">
      <c r="A35" s="12"/>
      <c r="B35" s="39"/>
      <c r="C35" s="39"/>
      <c r="D35" s="39"/>
      <c r="E35" s="39"/>
      <c r="F35" s="39"/>
    </row>
  </sheetData>
  <mergeCells count="3">
    <mergeCell ref="A1:F1"/>
    <mergeCell ref="A7:F7"/>
    <mergeCell ref="A9: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F15"/>
  <sheetViews>
    <sheetView tabSelected="1" workbookViewId="0">
      <selection activeCell="A14" sqref="A14:F15"/>
    </sheetView>
  </sheetViews>
  <sheetFormatPr defaultColWidth="9.08984375" defaultRowHeight="10" x14ac:dyDescent="0.2"/>
  <cols>
    <col min="1" max="1" width="46.81640625" style="1" customWidth="1"/>
    <col min="2" max="5" width="8" style="1" bestFit="1" customWidth="1"/>
    <col min="6" max="6" width="8.36328125" style="1" customWidth="1"/>
    <col min="7" max="16384" width="9.08984375" style="1"/>
  </cols>
  <sheetData>
    <row r="1" spans="1:6" ht="16.5" customHeight="1" x14ac:dyDescent="0.2">
      <c r="A1" s="71" t="s">
        <v>11</v>
      </c>
      <c r="B1" s="71"/>
      <c r="C1" s="71"/>
      <c r="D1" s="71"/>
      <c r="E1" s="71"/>
      <c r="F1" s="71"/>
    </row>
    <row r="2" spans="1:6" x14ac:dyDescent="0.2">
      <c r="A2" s="22"/>
      <c r="B2" s="22">
        <v>2023</v>
      </c>
      <c r="C2" s="22">
        <v>2024</v>
      </c>
      <c r="D2" s="22">
        <v>2025</v>
      </c>
      <c r="E2" s="22">
        <v>2026</v>
      </c>
      <c r="F2" s="22">
        <v>2027</v>
      </c>
    </row>
    <row r="3" spans="1:6" x14ac:dyDescent="0.2">
      <c r="A3" s="23" t="s">
        <v>36</v>
      </c>
      <c r="B3" s="32">
        <v>2155.5070000000001</v>
      </c>
      <c r="C3" s="32">
        <v>2231.2069999999999</v>
      </c>
      <c r="D3" s="32">
        <v>2437.8000000000002</v>
      </c>
      <c r="E3" s="32">
        <v>2537.5</v>
      </c>
      <c r="F3" s="32">
        <v>2619.4</v>
      </c>
    </row>
    <row r="4" spans="1:6" ht="12" x14ac:dyDescent="0.2">
      <c r="A4" s="24" t="s">
        <v>45</v>
      </c>
      <c r="B4" s="34">
        <v>1.2999999999997272</v>
      </c>
      <c r="C4" s="34">
        <v>1.4000000000000909</v>
      </c>
      <c r="D4" s="34">
        <v>5.5999999999999091</v>
      </c>
      <c r="E4" s="34">
        <v>47.300000000000182</v>
      </c>
      <c r="F4" s="34">
        <v>54.699999999999818</v>
      </c>
    </row>
    <row r="5" spans="1:6" ht="12" x14ac:dyDescent="0.2">
      <c r="A5" s="25" t="s">
        <v>37</v>
      </c>
      <c r="B5" s="35">
        <v>2156.8069999999998</v>
      </c>
      <c r="C5" s="35">
        <v>2232.607</v>
      </c>
      <c r="D5" s="35">
        <v>2443.4</v>
      </c>
      <c r="E5" s="35">
        <v>2584.8000000000002</v>
      </c>
      <c r="F5" s="35">
        <v>2674.1</v>
      </c>
    </row>
    <row r="6" spans="1:6" x14ac:dyDescent="0.2">
      <c r="A6" s="23"/>
      <c r="B6" s="26"/>
      <c r="C6" s="26"/>
      <c r="D6" s="26"/>
      <c r="E6" s="26"/>
      <c r="F6" s="26"/>
    </row>
    <row r="7" spans="1:6" x14ac:dyDescent="0.2">
      <c r="A7" s="82" t="s">
        <v>13</v>
      </c>
      <c r="B7" s="83"/>
      <c r="C7" s="83"/>
      <c r="D7" s="83"/>
      <c r="E7" s="83"/>
      <c r="F7" s="83"/>
    </row>
    <row r="8" spans="1:6" x14ac:dyDescent="0.2">
      <c r="A8" s="23"/>
      <c r="B8" s="26"/>
      <c r="C8" s="26"/>
      <c r="D8" s="26"/>
      <c r="E8" s="26"/>
      <c r="F8" s="26"/>
    </row>
    <row r="9" spans="1:6" x14ac:dyDescent="0.2">
      <c r="A9" s="75" t="s">
        <v>38</v>
      </c>
      <c r="B9" s="76"/>
      <c r="C9" s="76"/>
      <c r="D9" s="76"/>
      <c r="E9" s="76"/>
      <c r="F9" s="76"/>
    </row>
    <row r="10" spans="1:6" x14ac:dyDescent="0.2">
      <c r="A10" s="40" t="s">
        <v>14</v>
      </c>
      <c r="B10" s="47"/>
      <c r="C10" s="47"/>
      <c r="D10" s="47"/>
      <c r="E10" s="47"/>
      <c r="F10" s="47"/>
    </row>
    <row r="11" spans="1:6" x14ac:dyDescent="0.2">
      <c r="A11" s="53" t="s">
        <v>49</v>
      </c>
      <c r="B11" s="50">
        <v>1.3</v>
      </c>
      <c r="C11" s="50">
        <v>1.4</v>
      </c>
      <c r="D11" s="50">
        <v>5.6</v>
      </c>
      <c r="E11" s="50">
        <v>47.3</v>
      </c>
      <c r="F11" s="50">
        <v>54.7</v>
      </c>
    </row>
    <row r="12" spans="1:6" ht="30" x14ac:dyDescent="0.2">
      <c r="A12" s="47" t="s">
        <v>53</v>
      </c>
      <c r="B12" s="50"/>
      <c r="C12" s="50"/>
      <c r="D12" s="50"/>
      <c r="E12" s="50"/>
      <c r="F12" s="50"/>
    </row>
    <row r="13" spans="1:6" x14ac:dyDescent="0.2">
      <c r="A13" s="31"/>
      <c r="B13" s="30"/>
      <c r="C13" s="30"/>
      <c r="D13" s="30"/>
      <c r="E13" s="30"/>
      <c r="F13" s="30"/>
    </row>
    <row r="14" spans="1:6" x14ac:dyDescent="0.2">
      <c r="A14" s="11"/>
      <c r="B14" s="2"/>
      <c r="C14" s="2"/>
      <c r="D14" s="2"/>
      <c r="E14" s="2"/>
      <c r="F14" s="2"/>
    </row>
    <row r="15" spans="1:6" x14ac:dyDescent="0.2">
      <c r="A15" s="12"/>
      <c r="B15" s="15"/>
      <c r="C15" s="15"/>
      <c r="D15" s="15"/>
      <c r="E15" s="15"/>
      <c r="F15" s="15"/>
    </row>
  </sheetData>
  <mergeCells count="3">
    <mergeCell ref="A1:F1"/>
    <mergeCell ref="A7:F7"/>
    <mergeCell ref="A9:F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Totaal Wlz 1e sup</vt:lpstr>
      <vt:lpstr>Binnen CR</vt:lpstr>
      <vt:lpstr>beheersk</vt:lpstr>
      <vt:lpstr>pgb</vt:lpstr>
      <vt:lpstr>Overig buiten CR</vt:lpstr>
      <vt:lpstr>Nom en onverdeeld</vt:lpstr>
      <vt:lpstr>Ontv</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2014-07-29T13:23:43Z</cp:lastPrinted>
  <dcterms:created xsi:type="dcterms:W3CDTF">2012-08-06T10:08:34Z</dcterms:created>
  <dcterms:modified xsi:type="dcterms:W3CDTF">2023-05-12T07:59:38Z</dcterms:modified>
</cp:coreProperties>
</file>