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380" windowHeight="8190" tabRatio="968" firstSheet="13" activeTab="31"/>
  </bookViews>
  <sheets>
    <sheet name="Inhoudsopgave" sheetId="1" r:id="rId1"/>
    <sheet name="Tabel 21" sheetId="2" r:id="rId2"/>
    <sheet name="Tabel 22" sheetId="3" r:id="rId3"/>
    <sheet name="Tabel 23" sheetId="4" r:id="rId4"/>
    <sheet name="Huisartsen" sheetId="5" r:id="rId5"/>
    <sheet name="Multi" sheetId="6" r:id="rId6"/>
    <sheet name="Tandh" sheetId="7" r:id="rId7"/>
    <sheet name="Paramedisch" sheetId="8" r:id="rId8"/>
    <sheet name="Verloskunde" sheetId="9" r:id="rId9"/>
    <sheet name="Kraamzorg" sheetId="10" r:id="rId10"/>
    <sheet name="Zintuiglijk geh" sheetId="11" r:id="rId11"/>
    <sheet name="Eerstelijns kv" sheetId="12" r:id="rId12"/>
    <sheet name="IMS" sheetId="13" r:id="rId13"/>
    <sheet name="VMS" sheetId="14" r:id="rId14"/>
    <sheet name="Mondz en kaakch" sheetId="15" r:id="rId15"/>
    <sheet name="nieuwe sector msz" sheetId="16" r:id="rId16"/>
    <sheet name="Geriatr" sheetId="17" r:id="rId17"/>
    <sheet name="BB aca" sheetId="18" r:id="rId18"/>
    <sheet name="BB aca kapl" sheetId="19" r:id="rId19"/>
    <sheet name="BB MSZ" sheetId="20" r:id="rId20"/>
    <sheet name="Garant kapl" sheetId="21" r:id="rId21"/>
    <sheet name="Overige cur" sheetId="22" r:id="rId22"/>
    <sheet name="ggz" sheetId="23" r:id="rId23"/>
    <sheet name="Geneesm" sheetId="24" r:id="rId24"/>
    <sheet name="hulpm" sheetId="25" r:id="rId25"/>
    <sheet name="Wijkverpleging" sheetId="26" r:id="rId26"/>
    <sheet name="Ambulance" sheetId="27" r:id="rId27"/>
    <sheet name="Overig ziekenv" sheetId="28" r:id="rId28"/>
    <sheet name="Opleidingen" sheetId="29" r:id="rId29"/>
    <sheet name="Grens" sheetId="30" r:id="rId30"/>
    <sheet name="Nom en onv Zvw" sheetId="31" r:id="rId31"/>
    <sheet name="ontv Zvw" sheetId="32" r:id="rId32"/>
  </sheets>
  <definedNames>
    <definedName name="_xlnm.Print_Area" localSheetId="3">'Tabel 23'!$A$1:$H$58</definedName>
    <definedName name="eindjaar">#REF!</definedName>
    <definedName name="LonenEnPrijzen">#REF!</definedName>
  </definedNames>
  <calcPr calcId="152511"/>
</workbook>
</file>

<file path=xl/calcChain.xml><?xml version="1.0" encoding="utf-8"?>
<calcChain xmlns="http://schemas.openxmlformats.org/spreadsheetml/2006/main">
  <c r="D18" i="31"/>
  <c r="E18"/>
  <c r="F18"/>
  <c r="G18"/>
  <c r="H18"/>
  <c r="D23"/>
  <c r="E23"/>
  <c r="F23"/>
  <c r="G23"/>
  <c r="H23"/>
</calcChain>
</file>

<file path=xl/sharedStrings.xml><?xml version="1.0" encoding="utf-8"?>
<sst xmlns="http://schemas.openxmlformats.org/spreadsheetml/2006/main" count="493" uniqueCount="212">
  <si>
    <t>Inhoudsopgave</t>
  </si>
  <si>
    <t>Verldiepingshoofdstuk Zorgverzekeringswet (Zvw)</t>
  </si>
  <si>
    <t>Tabel 21 Ontwikkeling van de Zvw-uitgaven vanaf de ontwerpbegroting 2015</t>
  </si>
  <si>
    <t>Tabel 22 Ontvangsten Zvw vanaf de ontwerpbegroting 2015</t>
  </si>
  <si>
    <t>Tabel 23 Opbouw van de Zvw-uitgaven en -ontvangsten per sector</t>
  </si>
  <si>
    <t>Huisartsen</t>
  </si>
  <si>
    <t>Multidisciplinaire zorgverlening</t>
  </si>
  <si>
    <t>Tandheelkundige zorg Zvw</t>
  </si>
  <si>
    <t>Paramedische zorg</t>
  </si>
  <si>
    <t>Verloskunde</t>
  </si>
  <si>
    <t>Kraamzorg</t>
  </si>
  <si>
    <t>Zintuiglijk gehandicapten</t>
  </si>
  <si>
    <t>Eerstelijns kortdurend verblijf</t>
  </si>
  <si>
    <t>Instellingen voor medisch-specialistische zorg</t>
  </si>
  <si>
    <t>Vrijgevestigde medisch specialisten</t>
  </si>
  <si>
    <t>Mondziekten en kaakchirurgie</t>
  </si>
  <si>
    <t>Medisch-specialistische zorg</t>
  </si>
  <si>
    <t xml:space="preserve">Geriatrische revalidatiezorg </t>
  </si>
  <si>
    <t>Beschikbaarheidbijdrage academische zorg</t>
  </si>
  <si>
    <t>Beschikaarheidbijdrage kapitaallasten academische zorg</t>
  </si>
  <si>
    <t>Beschikbaarheidbijdragen overig medisch-specialistische zorg</t>
  </si>
  <si>
    <t>Garantieregeling kapitaallasten</t>
  </si>
  <si>
    <t>Overig curatieve zorg</t>
  </si>
  <si>
    <t>Geneeskundige ggz</t>
  </si>
  <si>
    <t>Geneesmiddelen</t>
  </si>
  <si>
    <t>Hulpmiddelen</t>
  </si>
  <si>
    <t>Wijkverpleging</t>
  </si>
  <si>
    <t>Ambulancevervoer</t>
  </si>
  <si>
    <t>Overige ziekenvervoer</t>
  </si>
  <si>
    <t>Opleidingen</t>
  </si>
  <si>
    <t>Grensoverschrijdende zorg</t>
  </si>
  <si>
    <t>Nominaal en onverdeeld</t>
  </si>
  <si>
    <t>Ontvangsten Zvw</t>
  </si>
  <si>
    <r>
      <t>Tabel 21 Ontwikkeling van de Zvw-uitgaven vanaf de ontwerpbegroting 2015  (bedragen x € 1 miljoen)</t>
    </r>
    <r>
      <rPr>
        <b/>
        <vertAlign val="superscript"/>
        <sz val="8"/>
        <color indexed="9"/>
        <rFont val="Verdana"/>
        <family val="2"/>
      </rPr>
      <t>1</t>
    </r>
  </si>
  <si>
    <t>Uitgaven Zorgverzekeringswet</t>
  </si>
  <si>
    <t>Stand ontwerpbegroting 2015</t>
  </si>
  <si>
    <r>
      <t>Mutatie jaarverslag 2014 / 1</t>
    </r>
    <r>
      <rPr>
        <vertAlign val="superscript"/>
        <sz val="8"/>
        <color indexed="8"/>
        <rFont val="Verdana"/>
        <family val="2"/>
      </rPr>
      <t>e</t>
    </r>
    <r>
      <rPr>
        <sz val="8"/>
        <color indexed="8"/>
        <rFont val="Verdana"/>
        <family val="2"/>
      </rPr>
      <t xml:space="preserve"> suppletoire begroting 2015</t>
    </r>
  </si>
  <si>
    <t>Nieuwe mutaties</t>
  </si>
  <si>
    <t>Stand ontwerpbegroting 2016</t>
  </si>
  <si>
    <r>
      <t>1</t>
    </r>
    <r>
      <rPr>
        <i/>
        <sz val="8"/>
        <color indexed="8"/>
        <rFont val="Verdana"/>
        <family val="2"/>
      </rPr>
      <t>Als gevolg van afronding kan de som der delen afwijken van het totaal.</t>
    </r>
  </si>
  <si>
    <r>
      <t>Tabel 22 Ontvangsten Zvw vanaf de ontwerpbegroting 2015  (bedragen x € 1 miljoen)</t>
    </r>
    <r>
      <rPr>
        <b/>
        <vertAlign val="superscript"/>
        <sz val="8"/>
        <color indexed="9"/>
        <rFont val="Verdana"/>
        <family val="2"/>
      </rPr>
      <t>1</t>
    </r>
  </si>
  <si>
    <t>Ontvangsten Zorgverzekeringswet</t>
  </si>
  <si>
    <r>
      <t>1</t>
    </r>
    <r>
      <rPr>
        <i/>
        <sz val="8"/>
        <color indexed="8"/>
        <rFont val="Verdana"/>
        <family val="2"/>
      </rPr>
      <t>Als gevolg van afronding kan de som der delen afwijken van het totaal</t>
    </r>
  </si>
  <si>
    <t>Tabel 23 Opbouw van de Zvw-uitgaven en -ontvangsten per sector (bedragen x € 1 miljoen)</t>
  </si>
  <si>
    <t xml:space="preserve">Eerstelijnszorg </t>
  </si>
  <si>
    <t>Huisartsenzorg</t>
  </si>
  <si>
    <t xml:space="preserve">Multidisciplinaire zorgverlening </t>
  </si>
  <si>
    <t>Tweedelijnszorg</t>
  </si>
  <si>
    <t xml:space="preserve">Mondziekten en kaakchirurgie </t>
  </si>
  <si>
    <t>-</t>
  </si>
  <si>
    <t>Geriatrische revalidatiezorg</t>
  </si>
  <si>
    <t>Beschikbaarheidbijdrage kapitaallasten academische zorg</t>
  </si>
  <si>
    <t>Beschikbaarheidbijdrage overig medisch-specialistische zorg</t>
  </si>
  <si>
    <t>Geneeskundige geestelijke gezondheidszorg</t>
  </si>
  <si>
    <t xml:space="preserve">Intramurale langdurige ggz </t>
  </si>
  <si>
    <t>Genees- en hulpmiddelen</t>
  </si>
  <si>
    <t xml:space="preserve">Ziekenvervoer </t>
  </si>
  <si>
    <t>Overig ziekenvervoer</t>
  </si>
  <si>
    <t>Beschikbaarheidbijdrage opleidingen Zvw</t>
  </si>
  <si>
    <t>Bruto-Zvw-uitgaven ontwerpbegroting 2016</t>
  </si>
  <si>
    <t>Eigen risico Zvw</t>
  </si>
  <si>
    <t>Eigen bijdrage Zvw</t>
  </si>
  <si>
    <t>Zvw-ontvangsten ontwerpbegroting 2016</t>
  </si>
  <si>
    <t>Netto-Zvw-uitgaven ontwerpbegroting 2016</t>
  </si>
  <si>
    <t>Bron: VWS, NZa-gegevens over de productieafspraken en voorlopige realisatiegegevens, gegevens Zorginstituut Nederland over (voorlopige) financieringslasten Zvw en Wlz.</t>
  </si>
  <si>
    <t>Huisartsen (bedragen x € 1 miljoen)</t>
  </si>
  <si>
    <t>Mutaties jaarverslag 2014</t>
  </si>
  <si>
    <r>
      <t>Mutaties 1</t>
    </r>
    <r>
      <rPr>
        <vertAlign val="superscript"/>
        <sz val="8"/>
        <color indexed="8"/>
        <rFont val="Verdana"/>
        <family val="2"/>
      </rPr>
      <t>e</t>
    </r>
    <r>
      <rPr>
        <sz val="8"/>
        <color indexed="8"/>
        <rFont val="Verdana"/>
        <family val="2"/>
      </rPr>
      <t xml:space="preserve"> suppletoire begroting 2015</t>
    </r>
  </si>
  <si>
    <t>Deze sector bevat de huisartsenzorg. Deze bestaat uit bijzondere betalingen, avond- nacht en weekenddiensten, inschrijftarieven, consultarieven, overige tarieven, resultaatbeloning &amp; zorgvernieuwing huisartsen, verloskundige hulp door huisartsen en het deel van de kwaliteitsgelden dat betrekking heeft op ondersteuning van de eerstelijnszorg.</t>
  </si>
  <si>
    <t>Toelichting nieuwe mutaties</t>
  </si>
  <si>
    <t>Mee- en tegenvallers</t>
  </si>
  <si>
    <t>Actualisering</t>
  </si>
  <si>
    <t xml:space="preserve">Van het Zorginstituut Nederland zijn geactualiseerde cijfers ontvangen met betrekking tot de gerealiseerde uitgaven in 2014. Als gevolg daarvan vindt in 2014 een bijstelling plaats van  -€ 9,2 miljoen. Met het oog op de afspraken in het Bestuurlijk akkoord eerstelijn wordt deze meevaller incidenteel verwerkt. </t>
  </si>
  <si>
    <t>Multidisciplinaire zorgverlening  (bedragen x € 1 miljoen)</t>
  </si>
  <si>
    <t>De multidisciplinaire zorgverlening (MDZ)betreft ketenzorg en geïntegreerde eerstelijnszorg. Binnen de ketens wordt zorg verleend waarbij zorgaanbieders van diverse disciplines de zorgonderdelen in samenhang en in samenwerking met de betreffende patiënt leveren.</t>
  </si>
  <si>
    <t xml:space="preserve">Van het Zorginstituut Nederland zijn geactualiseerde cijfers ontvangen met betrekking tot de gerealiseerde uitgaven in 2014. Als gevolg daarvan vindt in 2014 een bijstelling plaats van  € 11,7 miljoen. Met het oog op de afspraken in het Bestuurlijk akkoord eerste lijn wordt deze meevaller incidenteel verwerkt. </t>
  </si>
  <si>
    <t>Tandheelkundige zorg Zvw (bedragen x € 1 miljoen)</t>
  </si>
  <si>
    <t>Deze deelsector bevat de eerstelijns tandheelkundige zorg.</t>
  </si>
  <si>
    <t>Van het Zorginstituut Nederland zijn geactualiseerde cijfers ontvangen met betrekking tot de gerealiseerde uitgaven in 2014. Als gevolg daarvan vindt een structurele bijstelling plaats van -€ 2,9 miljoen.</t>
  </si>
  <si>
    <t>Beleidsmatige mutaties</t>
  </si>
  <si>
    <t>Uitdeling groeiruimte tranche 2016</t>
  </si>
  <si>
    <t>Dit betreft de uitdeling van de groeiruimte tranche 2016.</t>
  </si>
  <si>
    <t>Paramedische zorg  (bedragen x € 1 miljoen)</t>
  </si>
  <si>
    <t>waarvan fysiotherapie</t>
  </si>
  <si>
    <t>waarvan oefentherapie</t>
  </si>
  <si>
    <t>waarvan logopedie</t>
  </si>
  <si>
    <t>waarvan ergotherapie</t>
  </si>
  <si>
    <t>waarvan dieetadvisering</t>
  </si>
  <si>
    <t>De paramedische zorg omvat fysiotherapie, oefentherapie Caesar, oefentherapie Mensendieck, logopedie, ergotherapie en dieetadvisering. Dieetadvisering werd voorheen afzonderlijk gepresenteerd.</t>
  </si>
  <si>
    <t>Van het Zorginstituut Nederland zijn geactualiseerde cijfers ontvangen met betrekking tot de gerealiseerde uitgaven in 2014. Als gevolg daarvan vindt een structurele bijstelling plaats van -€ 0,4 miljoen.</t>
  </si>
  <si>
    <t>Fysiotherapie</t>
  </si>
  <si>
    <t>Oefentherapie</t>
  </si>
  <si>
    <t>Logopedie</t>
  </si>
  <si>
    <t>Ergotherapie</t>
  </si>
  <si>
    <t>Dieetadvisering</t>
  </si>
  <si>
    <t>Verloskunde  (bedragen x € 1 miljoen)</t>
  </si>
  <si>
    <t>Deze deelsector bevat de extramuraal verstrekte verloskundige zorg. De verloskundige zorg verricht door huisartsen is bij de deelsector huisartsen opgenomen.</t>
  </si>
  <si>
    <t>Van het Zorginstituut Nederland zijn geactualiseerde cijfers ontvangen met betrekking tot de gerealiseerde uitgaven in 2014. Als gevolg daarvan vindt een structurele bijstelling plaats van € 2,8 miljoen.</t>
  </si>
  <si>
    <t>Kraamzorg  (bedragen x € 1 miljoen)</t>
  </si>
  <si>
    <t>Op deze sector worden de uitgaven voor kraamzorg geraamd en verantwoord. De kraamzorg is tweeledig. Allereerst houdt deze de partusassistentie in: de ondersteuning van de verloskundige bij de bevalling. Daarnaast levert de kraamverzorgende hulp gedurende de eerste dagen na de bevalling en geeft zij advies met betrekking tot de verzorging van de pasgeborene en de kraamvrouw.</t>
  </si>
  <si>
    <t>Van het Zorginstituut Nederland zijn geactualiseerde cijfers ontvangen met betrekking tot de gerealiseerde uitgaven in 2014. Als gevolg daarvan vindt een structurele bijstelling plaats van -€ 2,3 miljoen.</t>
  </si>
  <si>
    <t>Zintuiglijk gehandicapten  (bedragen x € 1 miljoen)</t>
  </si>
  <si>
    <t xml:space="preserve">Zorg aan zintuiglijk beperkten (auditief en/of communicatief beperkten, visueel beperkten en doofblinden) valt sinds 1 januari 2015 onder de Zvw. </t>
  </si>
  <si>
    <t>N.v.t.</t>
  </si>
  <si>
    <t>Eerstelijns kortdurend verblijf  (bedragen x € 1 miljoen)</t>
  </si>
  <si>
    <t>Verblijf onder de Zorgverzekeringswet omvat verblijf dat medisch noodzakelijk is in verband met geneeskundige zorg. Verblijf in verband met ‘zorg zoals huisartsen die plegen te bieden – het zogenoemde eerstelijns verblijf - is onder deze aanspraak mogelijk.</t>
  </si>
  <si>
    <t>Ophogen budget eerstelijnsverblijf</t>
  </si>
  <si>
    <t>Omdat het subsidieplafond voor eerstelijnsverblijf ontoereikend is gebleken, wordt het plafond in 2015 en 2016 verhoogd. Deze mutatie betreft de ophoging in 2016 (in 2015 valt de regeling onder de Wlz).</t>
  </si>
  <si>
    <t>Uitstel overgang eerstelijnsverblijf naar Zvw</t>
  </si>
  <si>
    <t>De overheveling van het eerstelijnsverblijf van de Wlz naar de Zvw is uitgesteld naar 2017.</t>
  </si>
  <si>
    <t>Overige</t>
  </si>
  <si>
    <t>Correctie herverdeeleffect Zvw</t>
  </si>
  <si>
    <t>Instellingen voor medisch-specialistische zorg  (bedragen x € 1 miljoen)</t>
  </si>
  <si>
    <t>Deze sector is samengesteld uit de voormalige onderdelen algemene en categorale ziekenhuizen, academische ziekenhuizen, ZBC’s en een groot deel van overige curatieve instellingen (bijvoorbeeld centra voor erfelijkheidsonderzoek en dialysecentra). Als gevolg van de invoering van integrale tarieven in de medisch-specialistische zorg per 1 januari 2015 maakt deze sector met ingang van de begroting 2015 deel uit van het integrale kader medisch-specialistische zorg.</t>
  </si>
  <si>
    <t>Vrijgevestigde medisch specialisten (bedragen x € 1 miljoen)</t>
  </si>
  <si>
    <t xml:space="preserve">Mutaties jaarverslag 2014 </t>
  </si>
  <si>
    <t>Deze sector omvat de honoraria van de vrijgevestigde medisch specialisten. Als gevolg van de invoering van integrale tarieven in de medisch-specialistische zorg per 1 januari 2015 maakt deze sector met ingang van de begroting 2015 deel uit van het integrale kader instellingen voor medisch-specialistische zorg.</t>
  </si>
  <si>
    <t>Mondziekten en kaakchirurgie (bedragen x € 1 miljoen)</t>
  </si>
  <si>
    <t>Deze sector omvat de medisch specialistische zorg mondziekten en kaakchirurgie (tandheelkundige specialistische zorg). Het betreft zorg voor verzekerden tot en met 17 jaar en bijzondere tandheelkunde op basis van indicatie voor volwassenen. Verder bevat deze deelsector orthodontie door een specialist en kaakchirurgie. Als gevolg van de invoering van integrale tarieven in de medisch specialistische zorg per 1 januari 2015 maakt deze sector met ingang van de begroting 2015 deel uit van het integrale kader medisch specialistische zorg.</t>
  </si>
  <si>
    <t>Van het Zorginstituut Nederland zijn geactualiseerde cijfers ontvangen met betrekking tot de gerealiseerde uitgaven in 2014. Als gevolg daarvan vindt in 2014 een bijstelling plaats van € 2,3 miljoen.</t>
  </si>
  <si>
    <t>Medisch-specialistische zorg  (bedragen x € 1 miljoen)</t>
  </si>
  <si>
    <t>In deze sector vallen met ingang van 2015 de instellingen voor medisch-specialistische zorg inclusief mondziekten en kaakchirurgie en de honoraria voor de vrijgevestigde medisch specialisten.</t>
  </si>
  <si>
    <t>Oploop besparing regeerakkoord Rutte-Verhagen</t>
  </si>
  <si>
    <t>In het regeerakkoord van het kabinet Rutte-Verhagen is een besparing opgenomen in verband met een pakket aan maatregelen (uitbreiden B-segment, invoering DOT, beperking ex-post verevening). Deze besparing bedroeg € 40 miljoen in 2014 en loopt uiteindelijk op tot € 330 miljoen. De oploop in de eerste jaren is reeds verwerkt in het budgettaire kader van het Hoofdlijnenakkoord 2011 en de begrotingen 2012, 2014 en 2015. De oploop in 2020 wordt thans verwerkt.</t>
  </si>
  <si>
    <t>Niet-gerealiseerde besparing doelmatig voorschrijven</t>
  </si>
  <si>
    <t>Korting op het kader MSZ in verband met de niet gerealiseerde besparingsdoelstelling doelmatig voorschrijven, conform de afspraken hierover in het bestuurlijk akkoord MSZ. In de begroting 2015 is in verband met het besparingsverlies in 2014 voor het jaar 2015 een korting van € 10 miljoen verwerkt; uiteindelijk is de korting uitgekomen op € 12,8 miljoen. Ook in 2015 blijft de besparing vooralsnog achter bij de afgesproken opbrengst. Voorlopig gaan we daarbij uit van een bedrag van € 10 miljoen.</t>
  </si>
  <si>
    <t>Voorwaardelijke toelating geneeskundige zorg</t>
  </si>
  <si>
    <t>Door middel van besluitvorming over voorwaardelijke toelating van interventies worden gefaseerd middelen overgeheveld naar de sector medisch-specialistische zorg. Bij begroting 2015 is structureel € 2,5 miljoen aan de sector medisch-specialistische zorg toegevoegd voor voorwaardelijke toelating. Op basis van een actuele raming van voorwaardelijk toe te laten middelen in 2015 wordt het kader verhoogd. Voor middelen die in de loop van 2016 voorwaardelijk worden toegelaten, wordt het begrotingsbedrag 2016 in de loop van 2016 naar boven bijgesteld.</t>
  </si>
  <si>
    <t>Technisch</t>
  </si>
  <si>
    <t>Correctie overhevelingen 2015</t>
  </si>
  <si>
    <t>Betreft correcties op overhevelingen vanuit het GVS. Siklos wordt uit de aanspraak op Farmaceutische Zorg gehaald en wordt dus verwijderd uit het GVS. De kosten van de geneesmiddelen (€ 1,1 miljoen per jaar) komen vanaf 1 augustus 2015 geheel ten laste van het macrokader voor medisch-specialistische zorg. Lanvis (€ 0,5 miljoen per jaar) wordt 1 augustus 2015 teruggeplaatst in het GVS met het oog op een eenduidige aanspraak op geneesmiddelen voor inflammatoire darmziekten.</t>
  </si>
  <si>
    <t>Overheveling Ruxolitnib</t>
  </si>
  <si>
    <t>Dit betreft de overheveling van het geneesmiddel Ruxolitinib van het geneesmiddelenkader naar de medisch-specialistische zorg. De middelen zijn eerder incidenteel overgeheveld voor het jaar 2015 (€ 7,9 miljoen), aangezien er nog onvoldoende bekend was over de structurele kosten van dit medicijn. Op dit moment is er nog steeds onvoldoende bekend: reden om op dit moment enkel voor 2016 weer over te boeken.</t>
  </si>
  <si>
    <t xml:space="preserve">Medisch-specialistische zorg. </t>
  </si>
  <si>
    <t xml:space="preserve">Aansluiting VWS-begroting met aan NZa te versturen brief over macrobeheersmodel 2016 (bedragen x € 1 miljoen).
</t>
  </si>
  <si>
    <t>Besluitvorming overschrijding 2012</t>
  </si>
  <si>
    <t>Naar aanleiding van bestuurlijk overleg met partijen van het bestuurlijk Hoofdlijnenakkoord MSZ is besloten dat in verband met de geconstateerde overschrijding 2012 eenmalig € 70 miljoen in mindering zal worden gebracht op het beschikbare macrokader 2016. Zie brief hierover van 31 maart 2015, kamerstuk TK 29 248, nr. 282.</t>
  </si>
  <si>
    <t>Kwaliteitsgelden</t>
  </si>
  <si>
    <t>De in het bestuurlijk akkoord afgesproken middelen voor de Stichting kwaliteitsgelden medisch specialisten (€ 12,5 miljoen) en middelen voor patiëntenparticipatie (€ 3,0 miljoen) zijn niet relevant voor de zorginkoop en het macrobeheersmodel.</t>
  </si>
  <si>
    <t>Verkeerde bed</t>
  </si>
  <si>
    <t>Betreft door ziekenhuizen geleverde zorg die vanuit de Wlz wordt gefinancierd. Het gaat om patiënten die langer in ziekenhuizen verblijven in afwachting van een plaats in een Wlz-instelling.</t>
  </si>
  <si>
    <t>Actuele stand mbi-kader 2016</t>
  </si>
  <si>
    <t>Dit bedrag is op prijsniveau 2015, dus exclusief loon- en prijsbijstelling 2016.</t>
  </si>
  <si>
    <t>Geriatrische revalidatiezorg  (bedragen x € 1 miljoen)</t>
  </si>
  <si>
    <t>Geriatrische revalidatiezorg richt zich op kwetsbare ouderen met meerdere aandoeningen, die in het ziekenhuis een medisch-specialistische behandeling hebben ondergaan. Deze oudere cliënten hebben behoefte aan een multidisciplinaire revalidatiebehandeling die aan hun individuele herstelmogelijkheden en trainingstempo is aangepast en rekening houdt met andere aandoeningen. Geriatrische revalidatie onderscheidt zich daarmee in zorginhoud en cliëntgroep van de medisch-specialistische revalidatie. Doel is hen te helpen terug te keren naar de oude woonsituatie en maatschappelijk te blijven participeren.</t>
  </si>
  <si>
    <t>Van het Zorginstituut Nederland zijn geactualiseerde cijfers ontvangen met betrekking tot de gerealiseerde uitgaven in 2014. Als gevolg daarvan vindt een structurele bijstelling plaats van -€ 1,2 miljoen.</t>
  </si>
  <si>
    <t>Overheveling vervoer van GRZ naar overig ziekenvervoer</t>
  </si>
  <si>
    <t>Er worden incidenteel middelen overgeheveld van de geriatrische revalidatiezorg naar het zittend ziekenvervoer (sector overig zieken-vervoer)</t>
  </si>
  <si>
    <t>Beschikbaarheidbijdrage academische zorg  (bedragen x € 1 miljoen)</t>
  </si>
  <si>
    <t>De academische ziiekenhuizen en het NKI-AVL krijgen in verband met hun publieke taken - het leveren van topreferente zorg en onderzoek en innovatie - een subsidie in de vorm van de beschikbaarheidbijdrage academische zorg.</t>
  </si>
  <si>
    <t>Beschikaarheidbijdrage kapitaallasten academische zorg  (bedragen x € 1 miljoen)</t>
  </si>
  <si>
    <t>De academische ziekenhuizen krijgen met de invoering van prestatiebekostiging de kapitaallasten die ze maken voor hun publieke functie niet meer vergoed. Per 2013 is een beschikbaarheidbijdrage in het leven geroepen ten behoeve van de kapitaallasten die samenhangen met de academische zorg.</t>
  </si>
  <si>
    <t>Beschikbaarheidbijdragen overig medisch-specialistische zorg  (bedragen x € 1 miljoen)</t>
  </si>
  <si>
    <t>Op deze sector worden de uitgaven geraamd van de beschikbaarheidbijdragen ten behoeve van de spoedeisende hulp, Calamiteitenhospitaal, helikoptervoorziening en Mobiel Medisch Team-voertuigen voor traumazorg, trauma- en brandwondenzorg, kenniscoördinatie, OTO (opleiden, trainen en oefenen), acute verloskunde en de post mortom orgaandonatie. De beschikbaarheidbijdragen academische zorg, kapitaallasten academische zorg en opleidingen worden apart gepresenteerd.</t>
  </si>
  <si>
    <t>Garantieregeling kapitaallasten  (bedragen x € 1 miljoen)</t>
  </si>
  <si>
    <t>In verband met de afschaffing van de functiegerichte budgettering in de ziekenhuiszorg in 2012 is er een garantieregeling kapitaallasten in het leven geroepen voor de periode tot en met 2016. Op basis van de afwikkeling door de NZa kan worden bezien in welke mate een beroep is gedaan op deze regeling.</t>
  </si>
  <si>
    <t>Overig curatieve zorg  (bedragen x € 1 miljoen)</t>
  </si>
  <si>
    <t>Mede naar aanleiding van het bestuurlijk akkoord met de ziekenhuissector omvat de sector overig curatief vanaf 2012 voornamelijk de huisartsenlaboratoria. De uitgaven van andere soorten instellingen zijn vanaf 2012 opgenomen in de sector instellingen voor medisch-specialistische zorg.</t>
  </si>
  <si>
    <t>Van het Zorginstituut Nederland zijn geactualiseerde cijfers ontvangen met betrekking tot de gerealiseerde uitgaven in 2014. Als gevolg daarvan vindt een structurele bijstelling plaats van € 2,0 miljoen.</t>
  </si>
  <si>
    <t>Geneeskundige ggz  (bedragen x € 1 miljoen)</t>
  </si>
  <si>
    <t>Deze sector omvat tot en met 2013 de geneeskundige ggz geleverd door zowel eerstelijns psychologen (ELP) als aanbieders tweedelijns ggz, vanaf 2014 omvat dit de basis en de gespecialiseerde ggz. Tweedelijns geneeskundige ggz wordt geleverd door instellingen en vrijgevestigden. Vanaf 2015 omvat dit ook de langdurige op behandeling gerichte intramurale ggz. Met ingang van de begroting 2013 worden op deze sector ook de uitgaven voor de diagnose en behandeling van ernstige, enkelvoudige dyslexie geraamd en verantwoord. De sector bevat ook de kwaliteitsgelden voor de ggz en de beschikbaarheidsbijdragen voor de ggz.</t>
  </si>
  <si>
    <t>Ambulantiseringsschuif ggz</t>
  </si>
  <si>
    <t xml:space="preserve">In het kader van de beleidsregel overheveling ggz-budget Wlz-Zvw  is het voor ggz-instellingen mogelijk te schuiven tussen Wlz- en Zvw-budgetten voor de ggz. Voor 2015 leidt dit voorlopig tot een aanpassing van € 2,1 miljoen.
</t>
  </si>
  <si>
    <t>Geneesmiddelen  (bedragen x € 1 miljoen)</t>
  </si>
  <si>
    <t>Op deze sector worden de uitgaven voor extramurale geneesmiddelen geraamd en verantwoord.</t>
  </si>
  <si>
    <t>Van het Zorginstituut Nederland zijn geactualiseerde cijfers ontvangen met betrekking tot de gerealiseerde uitgaven in 2014. Als gevolg daarvan vindt in 2014 een bijstelling plaats van  -€ 1,6 miljoen.</t>
  </si>
  <si>
    <t>Betreft correcties op overhevelingen vanuit het GVS. Siklos wordt uit de aanspraak op Farmaceutische Zorg gehaald en wordt dus verwijderd uit het GVS. De kosten van de geneesmiddelen (€ 1,1 miljoen per jaar) komen vanaf 1 augustus 2015 geheel ten laste van het macrokader voor medisch-specialistische zorg. Lanvis (€ 0,5 miljoen per jaar) wordt per 1 augustus 2015 teruggeplaatst in het GVS met het oog op een eenduidige aanspraak op geneesmiddelen voor inflammatoire darmziekten.</t>
  </si>
  <si>
    <t>Overheveling geneesmiddelen Ruxolitnib</t>
  </si>
  <si>
    <t>Dit betreft de overheveling van het geneesmiddel Ruxolitinib van het geneesmiddelenkader naar de medisch-specialistische zorg. De middelen zijn eerder incidenteel overgeheveld voor het jaar 2015 (€ 7,9 miljoen), aangezien er nog onvoldoende bekend was over de structurele kosten van dit medicijn. Op dit moment is er nog steeds onvoldoende bekend: reden om op dit moment enkel voor 2016 over te boeken.</t>
  </si>
  <si>
    <t>Antibioticaresistentie</t>
  </si>
  <si>
    <t xml:space="preserve">Dit betreft een correctieboeking van de bij eerste suppletoire begroting 2015 overgeboekte middelen (onder overige mutaties) naar het geneesmiddelenkader. De middelen ten behoeve van antibioticaresistentie zijn via een ijklijnmutatie vanuit nominaal en onvoorzien naar de begroting geboekt.
</t>
  </si>
  <si>
    <t>Hulpmiddelen  (bedragen x € 1 miljoen)</t>
  </si>
  <si>
    <t>Op deze sector worden de uitgaven voor extramurale hulpmiddelen die verstrekt worden krachtens de Regeling hulpmiddelen geraamd en verantwoord.</t>
  </si>
  <si>
    <t>Van het Zorginstituut Nederland zijn geactualiseerde cijfers ontvangen met betrekking tot de gerealiseerde uitgaven in 2014. Als gevolg daarvan vindt een structurele bijstelling plaats van € 3,1 miljoen.</t>
  </si>
  <si>
    <t>Technische correctie nieuwe bekostiging hoortoestellen</t>
  </si>
  <si>
    <t>De eigen bijdragen voor hoortoestellen zijn eerder als aparte opbrengst (€ 27 miljoen) opgenomen. In de uitgavencijfers van het Zorginstituut worden de eigen bijdragen echter verrekend in de uitgaven aan hulpmiddelen. Met deze boeking wordt dit met ingang van 2016 rechtgetrokken: het hulpmiddelenkader wordt met € 27 miljoen verlaagd, evenals de apart ingeboekte eigen bijdragen.</t>
  </si>
  <si>
    <t>Wijkverpleging (bedragen x € 1 miljoen)</t>
  </si>
  <si>
    <t xml:space="preserve">Binnen de aanspraak wijkverpleging is sprake van zowel verpleging als verzorging. Hierbij gaat het om verpleegkundige handelingen zoals wondverzorging, injecties en catheterisaties en verzorgende handelingen zoals wassen en aankleden. De wijkverpleegkundige is in de eerste plaats een zorgverlener. Daarin vormt de (wijk)verpleegkundige tevens de schakel tussen de cliënt, zijn of haar sociale omgeving en de verschillende professionals. Binnen de Algemene Wet Bijzondere Ziektekosten (AWBZ) was voor deze laatste coördinerende, regisserende en signalerende taken geen bekostigingstitel. De ruimte die de wijkverpleegkundige nodig heeft om breder te kijken dan de oorspronkelijke zorgvraag was door de indeling in functies en klassen verdwenen. Binnen de aanspraak wijkverpleging zijn naast de (wijk)verpleegkundige ook verzorgenden en gespecialiseerde verpleegkundigen werkzaam zijn. Financiering vindt al dan niet plaats via een persoonsgebonden budget. </t>
  </si>
  <si>
    <t>Extrapolatie</t>
  </si>
  <si>
    <t>De extrapolatiemutatie betreft de oploop in 2020 van de maatregel "geen aanspraak op begeleiding, budget 75% naar gemeenten" (-€ 5,5 miljoen).</t>
  </si>
  <si>
    <t>Ambulancevervoer  (bedragen x € 1 miljoen)</t>
  </si>
  <si>
    <t>De ambulancezorg kent twee kerntaken: spoedvervoer en besteld vervoer. Daarnaast staan ambulances ook paraat voor geneeskundige hulp bij ongevallen en rampen. Op deze sector worden tevens de uitgaven Centrale Posten Ambulancevervoer (CPA) verantwoord.</t>
  </si>
  <si>
    <t>Financieringsmutaties</t>
  </si>
  <si>
    <t>Overige ziekenvervoer  (bedragen x € 1 miljoen)</t>
  </si>
  <si>
    <t>Het overig ziekenvervoer betreft het vervoer van patiënten van en naar zorgaanbieders. Hiervoor in aanmerking komen verzekerden die chemo- of radiotherapie ondergaan, nierdialyse ondergaan, zich uitsluitend in een rolstoel kunnen verplaatsen, zeer slechtziend zijn of van hun zorgverzekeraar hiervoor toestemming hebben gekregen. Het betreft zowel commercieel vervoer als vergoeding van de kosten van openbaar vervoer.</t>
  </si>
  <si>
    <t>Intensiveringen</t>
  </si>
  <si>
    <t>Er worden incidenteel middelen overgeheveld van de geriatrische revalidatiezorg naar het zittend ziekenvervoer (sector overig ziekenvervoer).</t>
  </si>
  <si>
    <t>Opleidingen  (bedragen x € 1 miljoen)</t>
  </si>
  <si>
    <t>Met ingang van 2013 worden de specialistische vervolgopleidingen uit het zogenaamde opleidingsfonds (inclusief de opleiding tot huisarts) en een aantal ggz-opleidingen via een beschikbaarheidbijdrage op grond van de Wet marktordening gezondheidszorg (Wmg) gefinancierd. De uitvoering geschiedt door de NZa. De betalingen lopen via het Zorginstituut Nederland.</t>
  </si>
  <si>
    <t>Grensoverschrijdende zorg  (bedragen x € 1 miljoen)</t>
  </si>
  <si>
    <t xml:space="preserve">Deze deelsector betreft de grensoverschrijdende zorg binnen en buiten het macroprestatiebedrag (mpb). 
Binnen het macroprestatiebedrag betreft het zorgkosten gemaakt in het buitenland door verzekerden bij Nederlandse zorgverzekeraars. Dit zijn bijvoorbeeld de medische lasten na een skiongeluk, lasten die samenhangen met een behandeling in een Belgisch ziekenhuis of lasten van grensarbeiders die in Nederland werken en in Duitsland wonen.
De grensoverschrijdende zorg buiten het mpb betreft de lasten van internationale verdragen. Het gaat om kosten van zorg aan personen die buiten Nederland wonen en niet aan Nederlandse sociale verzekeringswetgeving zijn onderworpen, maar die op grond van een Europese verordening of een door Nederland gesloten verdrag inzake sociale zekerheid recht hebben op geneeskundige zorg ten laste van Nederland. Ten eerste betreft dit verdragsgerechtigden die wonen in het buitenland met een Nederlands pensioen en hun in het buitenland wonende gezinsleden. Het gaat ook om in het buitenland wonende gezinsleden van in Nederland werkende werknemers. Tegenover het recht op zorg staat de verplichting om een bijdrage aan Zorginstituut Nederland te betalen. 
Het betreft ook de kosten van medische zorg voor personen die verzekerd zijn in het buitenland en langdurig of kortdurend verblijven in Nederland. Dit zijn bijvoorbeeld in Nederland wonende en in het buitenland voor een buitenlandse werkgever werkende werknemers en hun gezinsleden, in Nederland wonende rechthebbenden op een buitenlands pensioen met hun gezin en toeristen). Deze kosten worden doorberekend aan de internationale verdragspartners. De baten worden in mindering gebracht op de lasten.
</t>
  </si>
  <si>
    <t xml:space="preserve">De actualisering in juni van de zorgcijfers over 2014 heeft bevestigd dat de ontvangsten bij de grensoverschrijdende zorg buiten mpb circa € 50 miljoen hoger worden geraamd dan eerder is verondersteld. Deze € 50 miljoen was nog niet bekend bij het gereed maken van het jaarverslag maar wel bij de totstandkoming van de eerste suppletoire begroting 2015; en kon derhalve nog meegenomen worden in de voorjaarsbesluitvorming (structurele mutatie vanaf 2015). 
In de actualisatie 2014 kwam tevens bij de uitgaven van de grensoverschrijdende zorg buiten mpb een geringe stijging  van € 0,9 miljoen naar voren en bij de uitgaven van de grensoverschrijdende zorg binnen mpb een beperkte daling van € 8,9 miljoen. Omdat deze stijgingen vanwege het grillige karakter van de uitgaven grensoverschrijdende zorg incidenteel worden verondersteld, is er over 2014 in totaal -€ 58 miljoen verwerkt. Ten opzichte van de in de eerste suppletoire begroting 2015 verwerkte structurele mutatie bij de ontvangsten (vanaf 2015) is er geen aanpassing.
</t>
  </si>
  <si>
    <t>Nominaal en onverdeeld  (bedragen x € 1 miljoen)</t>
  </si>
  <si>
    <t>De sector nominaal en onverdeeld bevat de nog niet toebedeelde maatregelen, de nog niet uitgedeelde groeiruimte en loon- en prijsbijstellingen.</t>
  </si>
  <si>
    <t>Compensatie tegenvaller ER</t>
  </si>
  <si>
    <t xml:space="preserve">Deze mutatie betreft een taakstellende reeks, ter (intertemporele) compensatie van de tegenvaller op de opbrengst van het eigen risico. </t>
  </si>
  <si>
    <t>Nominaal</t>
  </si>
  <si>
    <t>Nominale ontwikkeling</t>
  </si>
  <si>
    <t>De raming van de loon- en prijsbijstelling is aangepast op basis van de laatste macro-economische inzichten van het Centraal Planbureau (CPB).</t>
  </si>
  <si>
    <t>Dekking ophogen budget eerstelijnsverblijf</t>
  </si>
  <si>
    <t>De ophoging van het budget voor eerstelijnsverblijf wordt deels gedekt binnen de Zvw en deels binnen de Wlz.</t>
  </si>
  <si>
    <t>Korting op het kader MSZ in verband met de niet gerealiseerde besparingsdoelstelling doelmatig voorschrijven, conform afspraken hierover in het bestuurlijk akkoord MSZ. In de begroting 2015 is in verband met het besparingsverlies in 2014 voor het jaar 2015 een korting van € 10,0 miljoen verwerkt; uiteindelijk is de korting uitgekomen op € 12,8 miljoen. Ook in 2015 blijft de besparing vooralsnog achter bij de afgesproken opbrengst. Vooralsnog gaan we daarbij uit van een bedrag van € 10 miljoen.</t>
  </si>
  <si>
    <t>Vrijval nominaal en onverdeeld</t>
  </si>
  <si>
    <t>Er is sprake van vrijval op de post nominaal en onverdeeld. Deze ruimte is met name een gevolg van het verschil tussen de oorspronkelijk beschikbaar gestelde middelen voor groei  in de curatieve zorg en de in de verschillende zorgakkoorden gemaakte afspraken over de toegestane groei in die sectoren en de op grond daarvan niet benodigde middelen voor loon- en prijsbijstelling.</t>
  </si>
  <si>
    <t>Deze post is het saldo van diverse overige mutaties waaronder de budgettair-neutrale verwerking van de aanpassing van de nominaalsystematiek Zvw.</t>
  </si>
  <si>
    <t>De extrapolatiemutatie betreft de extrapolatie van de groeiruimte Zvw en van de nominale ontwikkeling in 2020.</t>
  </si>
  <si>
    <t>Ontvangsten Zvw  (bedragen x € 1 miljoen)</t>
  </si>
  <si>
    <t>Deze deelsector omvat onder andere het eigen risico en de eigen bijdragen binnen de Zvw.</t>
  </si>
  <si>
    <t>Raming eigen risico</t>
  </si>
  <si>
    <t xml:space="preserve">De raming van de opbrengst van het eigen risico is met € 174 miljoen neerwaarts bijgesteld. Hiervoor zijn diverse verklaringen. De belangrijkste is de neerwaartse bijstelling van de verwachte Zvw-uitgaven in 2016 ten opzichte van de stand in de ontwerpbegroting 2015 (zoals weergegeven in bovenstaande tabel 6), voornamelijk veroorzaakt door de lagere genees- en hulpmiddelenraming. Daarnaast is het ramingsmodel geactualiseerd met de nieuwe risicovereveningsdata over de verdeling van de individuele zorguitgaven.
</t>
  </si>
  <si>
    <t>Technische mutaties</t>
  </si>
  <si>
    <t>Deze mutatie betreft de toename van de opbrengst van het eigen risico, gebaseerd op de procentuele toename van de verwachte Zvw-uitgaven in 2020 ten opzichte van 2019.</t>
  </si>
</sst>
</file>

<file path=xl/styles.xml><?xml version="1.0" encoding="utf-8"?>
<styleSheet xmlns="http://schemas.openxmlformats.org/spreadsheetml/2006/main">
  <numFmts count="11">
    <numFmt numFmtId="164" formatCode="&quot;fl &quot;#,##0.00\ ;&quot;fl &quot;#,##0.00\-"/>
    <numFmt numFmtId="165" formatCode="dd/mm/yyyy"/>
    <numFmt numFmtId="166" formatCode="[$€]\ #,##0.00\ ;[$€]\ #,##0.00\-;[$€]&quot; -&quot;#\ ;@\ "/>
    <numFmt numFmtId="167" formatCode="#,##0\ ;\-#,##0\ "/>
    <numFmt numFmtId="168" formatCode="&quot;fl &quot;#,##0\ ;&quot;fl &quot;#,##0\-"/>
    <numFmt numFmtId="169" formatCode="#,##0.00\ ;#,##0.00\-;&quot; -&quot;#\ ;@\ "/>
    <numFmt numFmtId="170" formatCode="#,##0.0\ ;\-#,##0.0\ "/>
    <numFmt numFmtId="171" formatCode="#,##0.00\ ;\-#,##0.00\ "/>
    <numFmt numFmtId="172" formatCode="#,##0.0"/>
    <numFmt numFmtId="173" formatCode="#,##0.000\ ;\-#,##0.000\ "/>
    <numFmt numFmtId="174" formatCode="0.0"/>
  </numFmts>
  <fonts count="24">
    <font>
      <sz val="11"/>
      <color indexed="8"/>
      <name val="Calibri"/>
      <family val="2"/>
    </font>
    <font>
      <sz val="12"/>
      <name val="Arial"/>
      <family val="2"/>
    </font>
    <font>
      <b/>
      <sz val="18"/>
      <name val="Arial"/>
      <family val="2"/>
    </font>
    <font>
      <b/>
      <sz val="12"/>
      <name val="Arial"/>
      <family val="2"/>
    </font>
    <font>
      <sz val="10"/>
      <name val="Arial"/>
      <family val="2"/>
    </font>
    <font>
      <sz val="9"/>
      <color indexed="8"/>
      <name val="Verdana"/>
      <family val="2"/>
    </font>
    <font>
      <sz val="9"/>
      <name val="Arial"/>
      <family val="2"/>
    </font>
    <font>
      <b/>
      <sz val="12"/>
      <color indexed="8"/>
      <name val="Verdana"/>
      <family val="2"/>
    </font>
    <font>
      <sz val="12"/>
      <color indexed="8"/>
      <name val="Verdana"/>
      <family val="2"/>
    </font>
    <font>
      <b/>
      <sz val="10"/>
      <color indexed="8"/>
      <name val="Verdana"/>
      <family val="2"/>
    </font>
    <font>
      <b/>
      <sz val="8"/>
      <color indexed="9"/>
      <name val="Verdana"/>
      <family val="2"/>
    </font>
    <font>
      <b/>
      <vertAlign val="superscript"/>
      <sz val="8"/>
      <color indexed="9"/>
      <name val="Verdana"/>
      <family val="2"/>
    </font>
    <font>
      <sz val="8"/>
      <color indexed="8"/>
      <name val="Verdana"/>
      <family val="2"/>
    </font>
    <font>
      <b/>
      <sz val="8"/>
      <color indexed="8"/>
      <name val="Verdana"/>
      <family val="2"/>
    </font>
    <font>
      <vertAlign val="superscript"/>
      <sz val="8"/>
      <color indexed="8"/>
      <name val="Verdana"/>
      <family val="2"/>
    </font>
    <font>
      <i/>
      <vertAlign val="superscript"/>
      <sz val="8"/>
      <color indexed="8"/>
      <name val="Verdana"/>
      <family val="2"/>
    </font>
    <font>
      <i/>
      <sz val="8"/>
      <color indexed="8"/>
      <name val="Verdana"/>
      <family val="2"/>
    </font>
    <font>
      <sz val="8"/>
      <color indexed="10"/>
      <name val="Verdana"/>
      <family val="2"/>
    </font>
    <font>
      <i/>
      <sz val="8"/>
      <name val="Verdana"/>
      <family val="2"/>
    </font>
    <font>
      <sz val="8"/>
      <color indexed="8"/>
      <name val="Cambria"/>
      <family val="1"/>
    </font>
    <font>
      <i/>
      <sz val="8"/>
      <color indexed="8"/>
      <name val="Cambria"/>
      <family val="1"/>
    </font>
    <font>
      <i/>
      <sz val="11"/>
      <color indexed="8"/>
      <name val="Calibri"/>
      <family val="2"/>
    </font>
    <font>
      <b/>
      <i/>
      <sz val="8"/>
      <color indexed="8"/>
      <name val="Verdana"/>
      <family val="2"/>
    </font>
    <font>
      <sz val="11"/>
      <color indexed="8"/>
      <name val="Calibri"/>
      <family val="2"/>
    </font>
  </fonts>
  <fills count="5">
    <fill>
      <patternFill patternType="none"/>
    </fill>
    <fill>
      <patternFill patternType="gray125"/>
    </fill>
    <fill>
      <patternFill patternType="solid">
        <fgColor indexed="8"/>
        <bgColor indexed="58"/>
      </patternFill>
    </fill>
    <fill>
      <patternFill patternType="solid">
        <fgColor indexed="31"/>
        <bgColor indexed="22"/>
      </patternFill>
    </fill>
    <fill>
      <patternFill patternType="solid">
        <fgColor indexed="9"/>
        <bgColor indexed="26"/>
      </patternFill>
    </fill>
  </fills>
  <borders count="8">
    <border>
      <left/>
      <right/>
      <top/>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style="medium">
        <color indexed="8"/>
      </top>
      <bottom/>
      <diagonal/>
    </border>
    <border>
      <left/>
      <right/>
      <top/>
      <bottom style="medium">
        <color indexed="8"/>
      </bottom>
      <diagonal/>
    </border>
    <border>
      <left/>
      <right/>
      <top style="medium">
        <color indexed="8"/>
      </top>
      <bottom style="medium">
        <color indexed="8"/>
      </bottom>
      <diagonal/>
    </border>
    <border>
      <left/>
      <right/>
      <top style="thin">
        <color indexed="8"/>
      </top>
      <bottom/>
      <diagonal/>
    </border>
  </borders>
  <cellStyleXfs count="77">
    <xf numFmtId="0" fontId="0" fillId="0" borderId="0"/>
    <xf numFmtId="169" fontId="23" fillId="0" borderId="0" applyFill="0" applyBorder="0" applyAlignment="0" applyProtection="0"/>
    <xf numFmtId="4" fontId="1" fillId="0" borderId="0" applyProtection="0"/>
    <xf numFmtId="4" fontId="1" fillId="0" borderId="0" applyProtection="0"/>
    <xf numFmtId="4" fontId="1" fillId="0" borderId="0" applyProtection="0"/>
    <xf numFmtId="164" fontId="1" fillId="0" borderId="0" applyProtection="0"/>
    <xf numFmtId="164" fontId="1" fillId="0" borderId="0" applyProtection="0"/>
    <xf numFmtId="164" fontId="1" fillId="0" borderId="0" applyProtection="0"/>
    <xf numFmtId="0" fontId="1" fillId="0" borderId="0" applyProtection="0"/>
    <xf numFmtId="0" fontId="1" fillId="0" borderId="0" applyProtection="0"/>
    <xf numFmtId="0" fontId="1" fillId="0" borderId="0" applyProtection="0"/>
    <xf numFmtId="165" fontId="23" fillId="0" borderId="0" applyFill="0" applyBorder="0" applyAlignment="0" applyProtection="0"/>
    <xf numFmtId="165" fontId="23" fillId="0" borderId="0" applyFill="0" applyBorder="0" applyAlignment="0" applyProtection="0"/>
    <xf numFmtId="165" fontId="23" fillId="0" borderId="0" applyFill="0" applyBorder="0" applyAlignment="0" applyProtection="0"/>
    <xf numFmtId="166" fontId="23" fillId="0" borderId="0" applyFill="0" applyBorder="0" applyAlignment="0" applyProtection="0"/>
    <xf numFmtId="166" fontId="23" fillId="0" borderId="0" applyFill="0" applyBorder="0" applyAlignment="0" applyProtection="0"/>
    <xf numFmtId="166" fontId="23" fillId="0" borderId="0" applyFill="0" applyBorder="0" applyAlignment="0" applyProtection="0"/>
    <xf numFmtId="2" fontId="1" fillId="0" borderId="0" applyProtection="0"/>
    <xf numFmtId="2" fontId="1" fillId="0" borderId="0" applyProtection="0"/>
    <xf numFmtId="2" fontId="1" fillId="0" borderId="0" applyProtection="0"/>
    <xf numFmtId="0" fontId="2" fillId="0" borderId="0" applyProtection="0"/>
    <xf numFmtId="0" fontId="2" fillId="0" borderId="0" applyProtection="0"/>
    <xf numFmtId="0" fontId="2" fillId="0" borderId="0" applyProtection="0"/>
    <xf numFmtId="0" fontId="3" fillId="0" borderId="0" applyProtection="0"/>
    <xf numFmtId="0" fontId="3" fillId="0" borderId="0" applyProtection="0"/>
    <xf numFmtId="0" fontId="3" fillId="0" borderId="0" applyProtection="0"/>
    <xf numFmtId="167" fontId="23" fillId="0" borderId="0" applyFill="0" applyBorder="0" applyAlignment="0" applyProtection="0"/>
    <xf numFmtId="167" fontId="23" fillId="0" borderId="0" applyFill="0" applyBorder="0" applyAlignment="0" applyProtection="0"/>
    <xf numFmtId="3" fontId="23" fillId="0" borderId="0" applyFill="0" applyBorder="0" applyAlignment="0" applyProtection="0"/>
    <xf numFmtId="3" fontId="23" fillId="0" borderId="0" applyFill="0" applyBorder="0" applyAlignment="0" applyProtection="0"/>
    <xf numFmtId="3" fontId="23" fillId="0" borderId="0" applyFill="0" applyBorder="0" applyAlignment="0" applyProtection="0"/>
    <xf numFmtId="0" fontId="23" fillId="0" borderId="0" applyNumberFormat="0" applyFill="0" applyAlignment="0" applyProtection="0"/>
    <xf numFmtId="0" fontId="23" fillId="0" borderId="0" applyNumberFormat="0" applyFill="0" applyAlignment="0" applyProtection="0"/>
    <xf numFmtId="0" fontId="23" fillId="0" borderId="0" applyNumberFormat="0" applyFill="0" applyAlignment="0" applyProtection="0"/>
    <xf numFmtId="0" fontId="23" fillId="0" borderId="0" applyNumberFormat="0" applyFill="0" applyAlignment="0" applyProtection="0"/>
    <xf numFmtId="0" fontId="23" fillId="0" borderId="0" applyNumberFormat="0" applyFill="0" applyAlignment="0" applyProtection="0"/>
    <xf numFmtId="0" fontId="23" fillId="0" borderId="0" applyNumberFormat="0" applyFill="0" applyAlignment="0" applyProtection="0"/>
    <xf numFmtId="0" fontId="1" fillId="0" borderId="0"/>
    <xf numFmtId="0" fontId="4" fillId="0" borderId="0"/>
    <xf numFmtId="0" fontId="4" fillId="0" borderId="0"/>
    <xf numFmtId="0" fontId="4" fillId="0" borderId="0"/>
    <xf numFmtId="0" fontId="1" fillId="0" borderId="0"/>
    <xf numFmtId="0" fontId="1" fillId="0" borderId="0"/>
    <xf numFmtId="0" fontId="5" fillId="0" borderId="0"/>
    <xf numFmtId="10" fontId="1" fillId="0" borderId="0" applyProtection="0"/>
    <xf numFmtId="10" fontId="1" fillId="0" borderId="0" applyProtection="0"/>
    <xf numFmtId="10" fontId="1" fillId="0" borderId="0" applyProtection="0"/>
    <xf numFmtId="9" fontId="23" fillId="0" borderId="0" applyFill="0" applyBorder="0" applyAlignment="0" applyProtection="0"/>
    <xf numFmtId="9" fontId="23"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3" fillId="0" borderId="0"/>
    <xf numFmtId="0" fontId="4" fillId="0" borderId="0"/>
    <xf numFmtId="0" fontId="4" fillId="0" borderId="0"/>
    <xf numFmtId="0" fontId="4" fillId="0" borderId="0"/>
    <xf numFmtId="0" fontId="4" fillId="0" borderId="0"/>
    <xf numFmtId="0" fontId="23" fillId="0" borderId="0" applyNumberFormat="0" applyBorder="0" applyAlignment="0" applyProtection="0"/>
    <xf numFmtId="0" fontId="23" fillId="0" borderId="0" applyNumberFormat="0" applyBorder="0" applyAlignment="0" applyProtection="0"/>
    <xf numFmtId="0" fontId="23" fillId="0" borderId="0" applyNumberFormat="0" applyBorder="0" applyAlignment="0" applyProtection="0"/>
    <xf numFmtId="0" fontId="1" fillId="0" borderId="1" applyProtection="0"/>
    <xf numFmtId="0" fontId="1" fillId="0" borderId="1" applyProtection="0"/>
    <xf numFmtId="0" fontId="1" fillId="0" borderId="1" applyProtection="0"/>
    <xf numFmtId="168" fontId="23" fillId="0" borderId="0" applyFill="0" applyBorder="0" applyAlignment="0" applyProtection="0"/>
    <xf numFmtId="168" fontId="23" fillId="0" borderId="0" applyFill="0" applyBorder="0" applyAlignment="0" applyProtection="0"/>
    <xf numFmtId="168" fontId="23" fillId="0" borderId="0" applyFill="0" applyBorder="0" applyAlignment="0" applyProtection="0"/>
    <xf numFmtId="2" fontId="23" fillId="0" borderId="0" applyFill="0" applyBorder="0" applyAlignment="0" applyProtection="0"/>
    <xf numFmtId="2" fontId="23" fillId="0" borderId="0" applyFill="0" applyBorder="0" applyAlignment="0" applyProtection="0"/>
    <xf numFmtId="2" fontId="23" fillId="0" borderId="0" applyFill="0" applyBorder="0" applyAlignment="0" applyProtection="0"/>
  </cellStyleXfs>
  <cellXfs count="98">
    <xf numFmtId="0" fontId="0" fillId="0" borderId="0" xfId="0"/>
    <xf numFmtId="0" fontId="5" fillId="0" borderId="0" xfId="0" applyFont="1"/>
    <xf numFmtId="0" fontId="7" fillId="0" borderId="0" xfId="0" applyFont="1"/>
    <xf numFmtId="0" fontId="8" fillId="0" borderId="0" xfId="0" applyFont="1"/>
    <xf numFmtId="0" fontId="9" fillId="0" borderId="0" xfId="0" applyFont="1"/>
    <xf numFmtId="0" fontId="5" fillId="0" borderId="0" xfId="0" applyFont="1" applyAlignment="1">
      <alignment horizontal="left" vertical="center" wrapText="1"/>
    </xf>
    <xf numFmtId="0" fontId="12" fillId="3" borderId="2" xfId="0" applyFont="1" applyFill="1" applyBorder="1"/>
    <xf numFmtId="0" fontId="13" fillId="3" borderId="0" xfId="0" applyFont="1" applyFill="1" applyBorder="1"/>
    <xf numFmtId="170" fontId="13" fillId="3" borderId="0" xfId="1" applyNumberFormat="1" applyFont="1" applyFill="1" applyBorder="1" applyAlignment="1" applyProtection="1"/>
    <xf numFmtId="0" fontId="12" fillId="3" borderId="0" xfId="0" applyFont="1" applyFill="1" applyBorder="1" applyAlignment="1">
      <alignment wrapText="1"/>
    </xf>
    <xf numFmtId="170" fontId="12" fillId="3" borderId="0" xfId="1" applyNumberFormat="1" applyFont="1" applyFill="1" applyBorder="1" applyAlignment="1" applyProtection="1"/>
    <xf numFmtId="0" fontId="12" fillId="3" borderId="0" xfId="0" applyFont="1" applyFill="1" applyBorder="1"/>
    <xf numFmtId="171" fontId="12" fillId="3" borderId="0" xfId="1" applyNumberFormat="1" applyFont="1" applyFill="1" applyBorder="1" applyAlignment="1" applyProtection="1"/>
    <xf numFmtId="0" fontId="13" fillId="3" borderId="2" xfId="0" applyFont="1" applyFill="1" applyBorder="1"/>
    <xf numFmtId="170" fontId="13" fillId="3" borderId="2" xfId="1" applyNumberFormat="1" applyFont="1" applyFill="1" applyBorder="1" applyAlignment="1" applyProtection="1"/>
    <xf numFmtId="0" fontId="12" fillId="0" borderId="0" xfId="0" applyFont="1"/>
    <xf numFmtId="0" fontId="12" fillId="0" borderId="0" xfId="0" applyFont="1" applyFill="1"/>
    <xf numFmtId="0" fontId="10" fillId="0" borderId="0" xfId="0" applyFont="1" applyFill="1" applyBorder="1" applyAlignment="1">
      <alignment vertical="center" wrapText="1"/>
    </xf>
    <xf numFmtId="0" fontId="0" fillId="0" borderId="0" xfId="0" applyFill="1"/>
    <xf numFmtId="0" fontId="12" fillId="0" borderId="0" xfId="0" applyFont="1" applyFill="1" applyBorder="1"/>
    <xf numFmtId="172" fontId="13" fillId="3" borderId="0" xfId="0" applyNumberFormat="1" applyFont="1" applyFill="1" applyBorder="1"/>
    <xf numFmtId="172" fontId="13" fillId="0" borderId="0" xfId="0" applyNumberFormat="1" applyFont="1" applyFill="1" applyBorder="1"/>
    <xf numFmtId="172" fontId="12" fillId="3" borderId="0" xfId="0" applyNumberFormat="1" applyFont="1" applyFill="1" applyBorder="1"/>
    <xf numFmtId="172" fontId="12" fillId="0" borderId="0" xfId="0" applyNumberFormat="1" applyFont="1" applyFill="1" applyBorder="1"/>
    <xf numFmtId="172" fontId="13" fillId="3" borderId="2" xfId="0" applyNumberFormat="1" applyFont="1" applyFill="1" applyBorder="1"/>
    <xf numFmtId="0" fontId="0" fillId="0" borderId="0" xfId="0" applyFill="1" applyBorder="1" applyAlignment="1">
      <alignment wrapText="1"/>
    </xf>
    <xf numFmtId="0" fontId="10" fillId="3" borderId="2" xfId="0" applyFont="1" applyFill="1" applyBorder="1"/>
    <xf numFmtId="0" fontId="12" fillId="3" borderId="2" xfId="0" applyFont="1" applyFill="1" applyBorder="1" applyAlignment="1">
      <alignment horizontal="right"/>
    </xf>
    <xf numFmtId="3" fontId="0" fillId="0" borderId="0" xfId="0" applyNumberFormat="1"/>
    <xf numFmtId="0" fontId="12" fillId="3" borderId="0" xfId="0" applyFont="1" applyFill="1"/>
    <xf numFmtId="172" fontId="12" fillId="3" borderId="0" xfId="0" applyNumberFormat="1" applyFont="1" applyFill="1"/>
    <xf numFmtId="0" fontId="12" fillId="3" borderId="3" xfId="0" applyFont="1" applyFill="1" applyBorder="1"/>
    <xf numFmtId="172" fontId="12" fillId="3" borderId="3" xfId="0" applyNumberFormat="1" applyFont="1" applyFill="1" applyBorder="1"/>
    <xf numFmtId="4" fontId="12" fillId="0" borderId="0" xfId="0" applyNumberFormat="1" applyFont="1" applyBorder="1"/>
    <xf numFmtId="0" fontId="12" fillId="0" borderId="0" xfId="0" applyFont="1" applyBorder="1"/>
    <xf numFmtId="0" fontId="12" fillId="3" borderId="0" xfId="0" applyFont="1" applyFill="1" applyAlignment="1">
      <alignment wrapText="1"/>
    </xf>
    <xf numFmtId="172" fontId="12" fillId="3" borderId="0" xfId="0" applyNumberFormat="1" applyFont="1" applyFill="1" applyAlignment="1">
      <alignment horizontal="right"/>
    </xf>
    <xf numFmtId="4" fontId="12" fillId="0" borderId="0" xfId="0" applyNumberFormat="1" applyFont="1"/>
    <xf numFmtId="4" fontId="17" fillId="0" borderId="0" xfId="0" applyNumberFormat="1" applyFont="1"/>
    <xf numFmtId="0" fontId="13" fillId="3" borderId="0" xfId="0" applyFont="1" applyFill="1" applyBorder="1" applyAlignment="1">
      <alignment wrapText="1"/>
    </xf>
    <xf numFmtId="3" fontId="0" fillId="0" borderId="0" xfId="0" applyNumberFormat="1" applyFill="1" applyBorder="1"/>
    <xf numFmtId="3" fontId="0" fillId="0" borderId="0" xfId="0" applyNumberFormat="1" applyFill="1"/>
    <xf numFmtId="0" fontId="0" fillId="0" borderId="0" xfId="0" applyFill="1" applyBorder="1"/>
    <xf numFmtId="0" fontId="13" fillId="3" borderId="0" xfId="0" applyFont="1" applyFill="1"/>
    <xf numFmtId="172" fontId="12" fillId="3" borderId="2" xfId="0" applyNumberFormat="1" applyFont="1" applyFill="1" applyBorder="1"/>
    <xf numFmtId="0" fontId="13" fillId="3" borderId="2" xfId="0" applyFont="1" applyFill="1" applyBorder="1" applyAlignment="1">
      <alignment wrapText="1"/>
    </xf>
    <xf numFmtId="0" fontId="12" fillId="3" borderId="0" xfId="0" applyFont="1" applyFill="1" applyAlignment="1"/>
    <xf numFmtId="172" fontId="12" fillId="3" borderId="0" xfId="0" applyNumberFormat="1" applyFont="1" applyFill="1" applyAlignment="1"/>
    <xf numFmtId="0" fontId="13" fillId="3" borderId="2" xfId="0" applyFont="1" applyFill="1" applyBorder="1" applyAlignment="1"/>
    <xf numFmtId="172" fontId="13" fillId="3" borderId="2" xfId="0" applyNumberFormat="1" applyFont="1" applyFill="1" applyBorder="1" applyAlignment="1"/>
    <xf numFmtId="172" fontId="12" fillId="0" borderId="0" xfId="0" applyNumberFormat="1" applyFont="1"/>
    <xf numFmtId="0" fontId="12" fillId="0" borderId="0" xfId="0" applyFont="1" applyFill="1" applyBorder="1" applyAlignment="1"/>
    <xf numFmtId="0" fontId="17" fillId="0" borderId="0" xfId="0" applyFont="1"/>
    <xf numFmtId="173" fontId="17" fillId="0" borderId="0" xfId="1" applyNumberFormat="1" applyFont="1" applyFill="1" applyBorder="1" applyAlignment="1" applyProtection="1">
      <alignment horizontal="right"/>
    </xf>
    <xf numFmtId="170" fontId="17" fillId="0" borderId="0" xfId="1" applyNumberFormat="1" applyFont="1" applyFill="1" applyBorder="1" applyAlignment="1" applyProtection="1">
      <alignment horizontal="right"/>
    </xf>
    <xf numFmtId="0" fontId="12" fillId="3" borderId="5" xfId="0" applyFont="1" applyFill="1" applyBorder="1"/>
    <xf numFmtId="170" fontId="12" fillId="3" borderId="5" xfId="1" applyNumberFormat="1" applyFont="1" applyFill="1" applyBorder="1" applyAlignment="1" applyProtection="1"/>
    <xf numFmtId="0" fontId="13" fillId="3" borderId="6" xfId="0" applyFont="1" applyFill="1" applyBorder="1"/>
    <xf numFmtId="170" fontId="13" fillId="3" borderId="6" xfId="1" applyNumberFormat="1" applyFont="1" applyFill="1" applyBorder="1" applyAlignment="1" applyProtection="1"/>
    <xf numFmtId="0" fontId="12" fillId="3" borderId="3" xfId="0" applyFont="1" applyFill="1" applyBorder="1" applyAlignment="1">
      <alignment wrapText="1"/>
    </xf>
    <xf numFmtId="0" fontId="16" fillId="3" borderId="0" xfId="0" applyFont="1" applyFill="1"/>
    <xf numFmtId="172" fontId="16" fillId="3" borderId="0" xfId="0" applyNumberFormat="1" applyFont="1" applyFill="1"/>
    <xf numFmtId="3" fontId="0" fillId="0" borderId="0" xfId="0" applyNumberFormat="1" applyBorder="1"/>
    <xf numFmtId="3" fontId="12" fillId="0" borderId="0" xfId="0" applyNumberFormat="1" applyFont="1"/>
    <xf numFmtId="0" fontId="13" fillId="3" borderId="0" xfId="0" applyFont="1" applyFill="1" applyAlignment="1">
      <alignment wrapText="1"/>
    </xf>
    <xf numFmtId="0" fontId="16" fillId="3" borderId="0" xfId="0" applyFont="1" applyFill="1" applyAlignment="1">
      <alignment wrapText="1"/>
    </xf>
    <xf numFmtId="174" fontId="16" fillId="3" borderId="0" xfId="0" applyNumberFormat="1" applyFont="1" applyFill="1"/>
    <xf numFmtId="0" fontId="19" fillId="3" borderId="0" xfId="0" applyFont="1" applyFill="1" applyAlignment="1">
      <alignment wrapText="1"/>
    </xf>
    <xf numFmtId="0" fontId="20" fillId="3" borderId="0" xfId="0" applyFont="1" applyFill="1" applyAlignment="1">
      <alignment wrapText="1"/>
    </xf>
    <xf numFmtId="174" fontId="12" fillId="3" borderId="0" xfId="0" applyNumberFormat="1" applyFont="1" applyFill="1"/>
    <xf numFmtId="3" fontId="12" fillId="0" borderId="0" xfId="0" applyNumberFormat="1" applyFont="1" applyBorder="1"/>
    <xf numFmtId="0" fontId="12" fillId="3" borderId="3" xfId="0" applyNumberFormat="1" applyFont="1" applyFill="1" applyBorder="1" applyAlignment="1">
      <alignment wrapText="1"/>
    </xf>
    <xf numFmtId="0" fontId="21" fillId="0" borderId="0" xfId="0" applyFont="1"/>
    <xf numFmtId="172" fontId="13" fillId="3" borderId="2" xfId="0" applyNumberFormat="1" applyFont="1" applyFill="1" applyBorder="1" applyAlignment="1">
      <alignment horizontal="right"/>
    </xf>
    <xf numFmtId="172" fontId="13" fillId="3" borderId="0" xfId="0" applyNumberFormat="1" applyFont="1" applyFill="1"/>
    <xf numFmtId="172" fontId="16" fillId="3" borderId="0" xfId="0" applyNumberFormat="1" applyFont="1" applyFill="1" applyAlignment="1">
      <alignment horizontal="right"/>
    </xf>
    <xf numFmtId="172" fontId="0" fillId="3" borderId="0" xfId="0" applyNumberFormat="1" applyFill="1"/>
    <xf numFmtId="0" fontId="0" fillId="3" borderId="0" xfId="0" applyFill="1"/>
    <xf numFmtId="0" fontId="0" fillId="3" borderId="0" xfId="0" applyFill="1" applyBorder="1"/>
    <xf numFmtId="172" fontId="0" fillId="3" borderId="0" xfId="0" applyNumberFormat="1" applyFill="1" applyBorder="1"/>
    <xf numFmtId="0" fontId="13" fillId="3" borderId="7" xfId="0" applyFont="1" applyFill="1" applyBorder="1"/>
    <xf numFmtId="172" fontId="13" fillId="3" borderId="7" xfId="0" applyNumberFormat="1" applyFont="1" applyFill="1" applyBorder="1" applyAlignment="1">
      <alignment horizontal="right"/>
    </xf>
    <xf numFmtId="172" fontId="0" fillId="3" borderId="3" xfId="0" applyNumberFormat="1" applyFill="1" applyBorder="1"/>
    <xf numFmtId="0" fontId="16" fillId="3" borderId="3" xfId="0" applyFont="1" applyFill="1" applyBorder="1"/>
    <xf numFmtId="172" fontId="16" fillId="3" borderId="3" xfId="0" applyNumberFormat="1" applyFont="1" applyFill="1" applyBorder="1"/>
    <xf numFmtId="0" fontId="22" fillId="3" borderId="0" xfId="0" applyFont="1" applyFill="1"/>
    <xf numFmtId="0" fontId="16" fillId="0" borderId="0" xfId="0" applyFont="1"/>
    <xf numFmtId="0" fontId="16" fillId="0" borderId="0" xfId="0" applyFont="1" applyBorder="1"/>
    <xf numFmtId="3" fontId="21" fillId="0" borderId="0" xfId="0" applyNumberFormat="1" applyFont="1"/>
    <xf numFmtId="0" fontId="12" fillId="3" borderId="0" xfId="0" applyNumberFormat="1" applyFont="1" applyFill="1" applyAlignment="1">
      <alignment wrapText="1"/>
    </xf>
    <xf numFmtId="0" fontId="10" fillId="2" borderId="0" xfId="0" applyFont="1" applyFill="1" applyBorder="1" applyAlignment="1">
      <alignment vertical="center" wrapText="1"/>
    </xf>
    <xf numFmtId="0" fontId="15" fillId="4" borderId="0" xfId="0" applyFont="1" applyFill="1" applyBorder="1" applyAlignment="1">
      <alignment wrapText="1"/>
    </xf>
    <xf numFmtId="0" fontId="15" fillId="0" borderId="0" xfId="0" applyFont="1" applyFill="1" applyBorder="1" applyAlignment="1">
      <alignment wrapText="1"/>
    </xf>
    <xf numFmtId="0" fontId="10" fillId="2" borderId="3" xfId="0" applyFont="1" applyFill="1" applyBorder="1" applyAlignment="1">
      <alignment vertical="center" wrapText="1"/>
    </xf>
    <xf numFmtId="0" fontId="18" fillId="0" borderId="4" xfId="0" applyFont="1" applyBorder="1" applyAlignment="1">
      <alignment wrapText="1"/>
    </xf>
    <xf numFmtId="0" fontId="12" fillId="3" borderId="3" xfId="0" applyFont="1" applyFill="1" applyBorder="1" applyAlignment="1">
      <alignment wrapText="1"/>
    </xf>
    <xf numFmtId="0" fontId="12" fillId="3" borderId="0" xfId="0" applyFont="1" applyFill="1" applyBorder="1" applyAlignment="1">
      <alignment wrapText="1"/>
    </xf>
    <xf numFmtId="0" fontId="10" fillId="2" borderId="0" xfId="0" applyFont="1" applyFill="1" applyBorder="1" applyAlignment="1">
      <alignment wrapText="1"/>
    </xf>
  </cellXfs>
  <cellStyles count="77">
    <cellStyle name="COMMA" xfId="2"/>
    <cellStyle name="COMMA 2" xfId="3"/>
    <cellStyle name="COMMA 2 2" xfId="4"/>
    <cellStyle name="CURRENCY" xfId="5"/>
    <cellStyle name="CURRENCY 2" xfId="6"/>
    <cellStyle name="CURRENCY 2 2" xfId="7"/>
    <cellStyle name="DATE" xfId="8"/>
    <cellStyle name="DATE 2" xfId="9"/>
    <cellStyle name="DATE 2 2" xfId="10"/>
    <cellStyle name="Datum" xfId="11"/>
    <cellStyle name="Datum 2" xfId="12"/>
    <cellStyle name="Datum 2 2" xfId="13"/>
    <cellStyle name="Euro" xfId="14"/>
    <cellStyle name="Euro 2" xfId="15"/>
    <cellStyle name="Euro 2 2" xfId="16"/>
    <cellStyle name="FIXED" xfId="17"/>
    <cellStyle name="FIXED 2" xfId="18"/>
    <cellStyle name="FIXED 2 2" xfId="19"/>
    <cellStyle name="HEADING1 1" xfId="20"/>
    <cellStyle name="HEADING1 2" xfId="21"/>
    <cellStyle name="HEADING1 2 2" xfId="22"/>
    <cellStyle name="HEADING2" xfId="23"/>
    <cellStyle name="HEADING2 2" xfId="24"/>
    <cellStyle name="HEADING2 2 2" xfId="25"/>
    <cellStyle name="Komma" xfId="1" builtinId="3"/>
    <cellStyle name="Komma 2" xfId="26"/>
    <cellStyle name="Komma 2 2" xfId="27"/>
    <cellStyle name="Komma0" xfId="28"/>
    <cellStyle name="Komma0 2" xfId="29"/>
    <cellStyle name="Komma0 2 2" xfId="30"/>
    <cellStyle name="Koptekst 1" xfId="31"/>
    <cellStyle name="Koptekst 1 2" xfId="32"/>
    <cellStyle name="Koptekst 1 2 2" xfId="33"/>
    <cellStyle name="Koptekst 2" xfId="34"/>
    <cellStyle name="Koptekst 2 2" xfId="35"/>
    <cellStyle name="Koptekst 2 2 2" xfId="36"/>
    <cellStyle name="NORMAL" xfId="37"/>
    <cellStyle name="Normal 13" xfId="38"/>
    <cellStyle name="Normal 2" xfId="39"/>
    <cellStyle name="Normal 2 2" xfId="40"/>
    <cellStyle name="NORMAL 3" xfId="41"/>
    <cellStyle name="NORMAL 3 2" xfId="42"/>
    <cellStyle name="Normal_Sheet1_1" xfId="43"/>
    <cellStyle name="PERCENT" xfId="44"/>
    <cellStyle name="PERCENT 2" xfId="45"/>
    <cellStyle name="PERCENT 2 2" xfId="46"/>
    <cellStyle name="Procent 2" xfId="47"/>
    <cellStyle name="Procent 2 2" xfId="48"/>
    <cellStyle name="Standaard" xfId="0" builtinId="0"/>
    <cellStyle name="Standaard 2" xfId="49"/>
    <cellStyle name="Standaard 2 2" xfId="50"/>
    <cellStyle name="Standaard 2 2 2" xfId="51"/>
    <cellStyle name="Standaard 2 3" xfId="52"/>
    <cellStyle name="Standaard 2 4" xfId="53"/>
    <cellStyle name="Standaard 2 4 2" xfId="54"/>
    <cellStyle name="Standaard 2 5" xfId="55"/>
    <cellStyle name="Standaard 2 6" xfId="56"/>
    <cellStyle name="Standaard 2 6 2" xfId="57"/>
    <cellStyle name="Standaard 2 7" xfId="58"/>
    <cellStyle name="Standaard 3" xfId="59"/>
    <cellStyle name="Standaard 4" xfId="60"/>
    <cellStyle name="Standaard 5" xfId="61"/>
    <cellStyle name="Standaard 5 2" xfId="62"/>
    <cellStyle name="Standaard 6" xfId="63"/>
    <cellStyle name="Standaard 6 2" xfId="64"/>
    <cellStyle name="Totaal 2" xfId="65"/>
    <cellStyle name="Totaal 2 2" xfId="66"/>
    <cellStyle name="Totaal 3" xfId="67"/>
    <cellStyle name="TOTAL" xfId="68"/>
    <cellStyle name="TOTAL 2" xfId="69"/>
    <cellStyle name="TOTAL 2 2" xfId="70"/>
    <cellStyle name="Valuta0" xfId="71"/>
    <cellStyle name="Valuta0 2" xfId="72"/>
    <cellStyle name="Valuta0 2 2" xfId="73"/>
    <cellStyle name="Vast" xfId="74"/>
    <cellStyle name="Vast 2" xfId="75"/>
    <cellStyle name="Vast 2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34"/>
  <sheetViews>
    <sheetView topLeftCell="A19" workbookViewId="0">
      <selection activeCell="A5" sqref="A5"/>
    </sheetView>
  </sheetViews>
  <sheetFormatPr defaultRowHeight="12" customHeight="1"/>
  <cols>
    <col min="1" max="1" width="99.85546875" style="1" customWidth="1"/>
    <col min="2" max="16384" width="9.140625" style="1"/>
  </cols>
  <sheetData>
    <row r="1" spans="1:1" ht="12" customHeight="1">
      <c r="A1" s="2" t="s">
        <v>0</v>
      </c>
    </row>
    <row r="2" spans="1:1" ht="12" customHeight="1">
      <c r="A2" s="3"/>
    </row>
    <row r="3" spans="1:1" ht="12" customHeight="1">
      <c r="A3" s="4" t="s">
        <v>1</v>
      </c>
    </row>
    <row r="4" spans="1:1" ht="12" customHeight="1">
      <c r="A4" s="1" t="s">
        <v>2</v>
      </c>
    </row>
    <row r="5" spans="1:1" ht="12" customHeight="1">
      <c r="A5" s="1" t="s">
        <v>3</v>
      </c>
    </row>
    <row r="6" spans="1:1" ht="12" customHeight="1">
      <c r="A6" s="1" t="s">
        <v>4</v>
      </c>
    </row>
    <row r="7" spans="1:1" ht="12" customHeight="1">
      <c r="A7" s="1" t="s">
        <v>5</v>
      </c>
    </row>
    <row r="8" spans="1:1" ht="12" customHeight="1">
      <c r="A8" s="1" t="s">
        <v>6</v>
      </c>
    </row>
    <row r="9" spans="1:1" ht="12" customHeight="1">
      <c r="A9" s="1" t="s">
        <v>7</v>
      </c>
    </row>
    <row r="10" spans="1:1" ht="12" customHeight="1">
      <c r="A10" s="1" t="s">
        <v>8</v>
      </c>
    </row>
    <row r="11" spans="1:1" ht="12" customHeight="1">
      <c r="A11" s="1" t="s">
        <v>9</v>
      </c>
    </row>
    <row r="12" spans="1:1" ht="12" customHeight="1">
      <c r="A12" s="1" t="s">
        <v>10</v>
      </c>
    </row>
    <row r="13" spans="1:1" ht="12" customHeight="1">
      <c r="A13" s="1" t="s">
        <v>11</v>
      </c>
    </row>
    <row r="14" spans="1:1" ht="12" customHeight="1">
      <c r="A14" s="1" t="s">
        <v>12</v>
      </c>
    </row>
    <row r="15" spans="1:1" ht="12" customHeight="1">
      <c r="A15" s="1" t="s">
        <v>13</v>
      </c>
    </row>
    <row r="16" spans="1:1" ht="12" customHeight="1">
      <c r="A16" s="1" t="s">
        <v>14</v>
      </c>
    </row>
    <row r="17" spans="1:1" ht="12" customHeight="1">
      <c r="A17" s="1" t="s">
        <v>15</v>
      </c>
    </row>
    <row r="18" spans="1:1" ht="11.25" customHeight="1">
      <c r="A18" s="5" t="s">
        <v>16</v>
      </c>
    </row>
    <row r="19" spans="1:1" ht="12" customHeight="1">
      <c r="A19" s="1" t="s">
        <v>17</v>
      </c>
    </row>
    <row r="20" spans="1:1" ht="12" customHeight="1">
      <c r="A20" s="1" t="s">
        <v>18</v>
      </c>
    </row>
    <row r="21" spans="1:1" ht="12" customHeight="1">
      <c r="A21" s="1" t="s">
        <v>19</v>
      </c>
    </row>
    <row r="22" spans="1:1" ht="12" customHeight="1">
      <c r="A22" s="1" t="s">
        <v>20</v>
      </c>
    </row>
    <row r="23" spans="1:1" ht="12" customHeight="1">
      <c r="A23" s="1" t="s">
        <v>21</v>
      </c>
    </row>
    <row r="24" spans="1:1" ht="12" customHeight="1">
      <c r="A24" s="1" t="s">
        <v>22</v>
      </c>
    </row>
    <row r="25" spans="1:1" ht="12" customHeight="1">
      <c r="A25" s="1" t="s">
        <v>23</v>
      </c>
    </row>
    <row r="26" spans="1:1" ht="12" customHeight="1">
      <c r="A26" s="1" t="s">
        <v>24</v>
      </c>
    </row>
    <row r="27" spans="1:1" ht="12" customHeight="1">
      <c r="A27" s="1" t="s">
        <v>25</v>
      </c>
    </row>
    <row r="28" spans="1:1" ht="12" customHeight="1">
      <c r="A28" s="1" t="s">
        <v>26</v>
      </c>
    </row>
    <row r="29" spans="1:1" ht="12" customHeight="1">
      <c r="A29" s="1" t="s">
        <v>27</v>
      </c>
    </row>
    <row r="30" spans="1:1" ht="12" customHeight="1">
      <c r="A30" s="1" t="s">
        <v>28</v>
      </c>
    </row>
    <row r="31" spans="1:1" ht="12" customHeight="1">
      <c r="A31" s="1" t="s">
        <v>29</v>
      </c>
    </row>
    <row r="32" spans="1:1" ht="12" customHeight="1">
      <c r="A32" s="1" t="s">
        <v>30</v>
      </c>
    </row>
    <row r="33" spans="1:1" ht="12" customHeight="1">
      <c r="A33" s="1" t="s">
        <v>31</v>
      </c>
    </row>
    <row r="34" spans="1:1" ht="12" customHeight="1">
      <c r="A34" s="1" t="s">
        <v>32</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sheetPr>
    <tabColor indexed="21"/>
  </sheetPr>
  <dimension ref="A1:P22"/>
  <sheetViews>
    <sheetView topLeftCell="A22" zoomScale="90" zoomScaleNormal="90" workbookViewId="0">
      <selection activeCell="D34" sqref="D34"/>
    </sheetView>
  </sheetViews>
  <sheetFormatPr defaultRowHeight="10.5"/>
  <cols>
    <col min="1" max="1" width="60.85546875" style="15" customWidth="1"/>
    <col min="2" max="16384" width="9.140625" style="15"/>
  </cols>
  <sheetData>
    <row r="1" spans="1:16" ht="22.5" customHeight="1">
      <c r="A1" s="90" t="s">
        <v>98</v>
      </c>
      <c r="B1" s="90"/>
      <c r="C1" s="90"/>
      <c r="D1" s="90"/>
      <c r="E1" s="90"/>
      <c r="F1" s="90"/>
      <c r="G1" s="90"/>
      <c r="H1" s="90"/>
    </row>
    <row r="2" spans="1:16" ht="15" customHeight="1">
      <c r="A2" s="55"/>
      <c r="B2" s="55">
        <v>2014</v>
      </c>
      <c r="C2" s="55">
        <v>2015</v>
      </c>
      <c r="D2" s="55">
        <v>2016</v>
      </c>
      <c r="E2" s="55">
        <v>2017</v>
      </c>
      <c r="F2" s="55">
        <v>2018</v>
      </c>
      <c r="G2" s="55">
        <v>2019</v>
      </c>
      <c r="H2" s="55">
        <v>2020</v>
      </c>
    </row>
    <row r="3" spans="1:16" ht="15" customHeight="1">
      <c r="A3" s="7" t="s">
        <v>35</v>
      </c>
      <c r="B3" s="8">
        <v>292.53199999999998</v>
      </c>
      <c r="C3" s="8">
        <v>298.65899999999999</v>
      </c>
      <c r="D3" s="8">
        <v>298.685</v>
      </c>
      <c r="E3" s="8">
        <v>298.685</v>
      </c>
      <c r="F3" s="8">
        <v>298.685</v>
      </c>
      <c r="G3" s="8">
        <v>298.685</v>
      </c>
      <c r="H3" s="8">
        <v>298.685</v>
      </c>
      <c r="J3" s="63"/>
      <c r="K3" s="63"/>
      <c r="L3" s="63"/>
      <c r="M3" s="63"/>
      <c r="N3" s="63"/>
      <c r="O3" s="63"/>
      <c r="P3" s="63"/>
    </row>
    <row r="4" spans="1:16" ht="15" customHeight="1">
      <c r="A4" s="11" t="s">
        <v>66</v>
      </c>
      <c r="B4" s="10">
        <v>15.8</v>
      </c>
      <c r="C4" s="10">
        <v>0</v>
      </c>
      <c r="D4" s="10">
        <v>0</v>
      </c>
      <c r="E4" s="10">
        <v>0</v>
      </c>
      <c r="F4" s="10">
        <v>0</v>
      </c>
      <c r="G4" s="10">
        <v>0</v>
      </c>
      <c r="H4" s="10">
        <v>0</v>
      </c>
      <c r="J4" s="63"/>
      <c r="K4" s="63"/>
      <c r="L4" s="63"/>
      <c r="M4" s="63"/>
      <c r="N4" s="63"/>
      <c r="O4" s="63"/>
      <c r="P4" s="63"/>
    </row>
    <row r="5" spans="1:16" ht="15" customHeight="1">
      <c r="A5" s="11" t="s">
        <v>67</v>
      </c>
      <c r="B5" s="10">
        <v>0</v>
      </c>
      <c r="C5" s="10">
        <v>16.844999999999999</v>
      </c>
      <c r="D5" s="10">
        <v>16.844999999999999</v>
      </c>
      <c r="E5" s="10">
        <v>16.844999999999999</v>
      </c>
      <c r="F5" s="10">
        <v>16.844999999999999</v>
      </c>
      <c r="G5" s="10">
        <v>16.844999999999999</v>
      </c>
      <c r="H5" s="10">
        <v>16.844999999999999</v>
      </c>
      <c r="J5" s="63"/>
      <c r="K5" s="63"/>
      <c r="L5" s="63"/>
      <c r="M5" s="63"/>
      <c r="N5" s="63"/>
      <c r="O5" s="63"/>
      <c r="P5" s="63"/>
    </row>
    <row r="6" spans="1:16" ht="15" customHeight="1">
      <c r="A6" s="55" t="s">
        <v>37</v>
      </c>
      <c r="B6" s="56">
        <v>-2.2999999999999998</v>
      </c>
      <c r="C6" s="56">
        <v>-2.2999999999999798</v>
      </c>
      <c r="D6" s="56">
        <v>4.9570000000000203</v>
      </c>
      <c r="E6" s="56">
        <v>4.9570000000000203</v>
      </c>
      <c r="F6" s="56">
        <v>4.9570000000000203</v>
      </c>
      <c r="G6" s="56">
        <v>4.9570000000000203</v>
      </c>
      <c r="H6" s="56">
        <v>4.9570000000000203</v>
      </c>
    </row>
    <row r="7" spans="1:16" ht="15" customHeight="1">
      <c r="A7" s="57" t="s">
        <v>38</v>
      </c>
      <c r="B7" s="58">
        <v>306.03199999999998</v>
      </c>
      <c r="C7" s="58">
        <v>313.20400000000001</v>
      </c>
      <c r="D7" s="58">
        <v>320.48700000000002</v>
      </c>
      <c r="E7" s="58">
        <v>320.48700000000002</v>
      </c>
      <c r="F7" s="58">
        <v>320.48700000000002</v>
      </c>
      <c r="G7" s="58">
        <v>320.48700000000002</v>
      </c>
      <c r="H7" s="58">
        <v>320.48700000000002</v>
      </c>
    </row>
    <row r="8" spans="1:16" ht="15" customHeight="1">
      <c r="A8" s="7"/>
      <c r="B8" s="8"/>
      <c r="C8" s="8"/>
      <c r="D8" s="8"/>
      <c r="E8" s="8"/>
      <c r="F8" s="8"/>
      <c r="G8" s="8"/>
      <c r="H8" s="8"/>
    </row>
    <row r="9" spans="1:16" ht="35.25" customHeight="1">
      <c r="A9" s="96" t="s">
        <v>99</v>
      </c>
      <c r="B9" s="96"/>
      <c r="C9" s="96"/>
      <c r="D9" s="96"/>
      <c r="E9" s="96"/>
      <c r="F9" s="96"/>
      <c r="G9" s="96"/>
      <c r="H9" s="96"/>
    </row>
    <row r="10" spans="1:16" ht="15" customHeight="1">
      <c r="A10" s="7"/>
      <c r="B10" s="8"/>
      <c r="C10" s="8"/>
      <c r="D10" s="8"/>
      <c r="E10" s="8"/>
      <c r="F10" s="8"/>
      <c r="G10" s="8"/>
      <c r="H10" s="8"/>
    </row>
    <row r="11" spans="1:16" ht="15" customHeight="1">
      <c r="A11" s="43" t="s">
        <v>69</v>
      </c>
      <c r="B11" s="29"/>
      <c r="C11" s="29"/>
      <c r="D11" s="29"/>
      <c r="E11" s="29"/>
      <c r="F11" s="29"/>
      <c r="G11" s="29"/>
      <c r="H11" s="29"/>
    </row>
    <row r="12" spans="1:16" ht="15" customHeight="1">
      <c r="A12" s="43"/>
      <c r="B12" s="29"/>
      <c r="C12" s="29"/>
      <c r="D12" s="29"/>
      <c r="E12" s="29"/>
      <c r="F12" s="29"/>
      <c r="G12" s="29"/>
      <c r="H12" s="29"/>
    </row>
    <row r="13" spans="1:16" ht="15" customHeight="1">
      <c r="A13" s="43" t="s">
        <v>70</v>
      </c>
      <c r="B13" s="29"/>
      <c r="C13" s="29"/>
      <c r="D13" s="29"/>
      <c r="E13" s="29"/>
      <c r="F13" s="29"/>
      <c r="G13" s="29"/>
      <c r="H13" s="29"/>
    </row>
    <row r="14" spans="1:16" ht="15" customHeight="1">
      <c r="A14" s="43"/>
      <c r="B14" s="29"/>
      <c r="C14" s="29"/>
      <c r="D14" s="29"/>
      <c r="E14" s="29"/>
      <c r="F14" s="29"/>
      <c r="G14" s="29"/>
      <c r="H14" s="29"/>
    </row>
    <row r="15" spans="1:16" ht="15" customHeight="1">
      <c r="A15" s="60" t="s">
        <v>71</v>
      </c>
      <c r="B15" s="60">
        <v>-2.2999999999999998</v>
      </c>
      <c r="C15" s="60">
        <v>-2.2999999999999998</v>
      </c>
      <c r="D15" s="60">
        <v>-2.2999999999999998</v>
      </c>
      <c r="E15" s="60">
        <v>-2.2999999999999998</v>
      </c>
      <c r="F15" s="60">
        <v>-2.2999999999999998</v>
      </c>
      <c r="G15" s="60">
        <v>-2.2999999999999998</v>
      </c>
      <c r="H15" s="60">
        <v>-2.2999999999999998</v>
      </c>
    </row>
    <row r="16" spans="1:16" ht="31.5">
      <c r="A16" s="35" t="s">
        <v>100</v>
      </c>
      <c r="B16" s="29"/>
      <c r="C16" s="29"/>
      <c r="D16" s="29"/>
      <c r="E16" s="29"/>
      <c r="F16" s="29"/>
      <c r="G16" s="29"/>
      <c r="H16" s="29"/>
    </row>
    <row r="17" spans="1:8">
      <c r="A17" s="35"/>
      <c r="B17" s="29"/>
      <c r="C17" s="29"/>
      <c r="D17" s="29"/>
      <c r="E17" s="29"/>
      <c r="F17" s="29"/>
      <c r="G17" s="29"/>
      <c r="H17" s="29"/>
    </row>
    <row r="18" spans="1:8">
      <c r="A18" s="64" t="s">
        <v>79</v>
      </c>
      <c r="B18" s="29"/>
      <c r="C18" s="29"/>
      <c r="D18" s="29"/>
      <c r="E18" s="29"/>
      <c r="F18" s="29"/>
      <c r="G18" s="29"/>
      <c r="H18" s="29"/>
    </row>
    <row r="19" spans="1:8">
      <c r="A19" s="35"/>
      <c r="B19" s="29"/>
      <c r="C19" s="29"/>
      <c r="D19" s="29"/>
      <c r="E19" s="29"/>
      <c r="F19" s="29"/>
      <c r="G19" s="29"/>
      <c r="H19" s="29"/>
    </row>
    <row r="20" spans="1:8">
      <c r="A20" s="65" t="s">
        <v>80</v>
      </c>
      <c r="B20" s="29"/>
      <c r="C20" s="29"/>
      <c r="D20" s="66">
        <v>7.2569999999999997</v>
      </c>
      <c r="E20" s="66">
        <v>7.2569999999999997</v>
      </c>
      <c r="F20" s="66">
        <v>7.2569999999999997</v>
      </c>
      <c r="G20" s="66">
        <v>7.2569999999999997</v>
      </c>
      <c r="H20" s="66">
        <v>7.2569999999999997</v>
      </c>
    </row>
    <row r="21" spans="1:8">
      <c r="A21" s="35" t="s">
        <v>81</v>
      </c>
      <c r="B21" s="29"/>
      <c r="C21" s="29"/>
      <c r="D21" s="29"/>
      <c r="E21" s="29"/>
      <c r="F21" s="29"/>
      <c r="G21" s="29"/>
      <c r="H21" s="29"/>
    </row>
    <row r="22" spans="1:8">
      <c r="A22" s="31"/>
      <c r="B22" s="31"/>
      <c r="C22" s="31"/>
      <c r="D22" s="31"/>
      <c r="E22" s="31"/>
      <c r="F22" s="31"/>
      <c r="G22" s="31"/>
      <c r="H22" s="3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sheetPr>
    <tabColor indexed="21"/>
  </sheetPr>
  <dimension ref="A1:P13"/>
  <sheetViews>
    <sheetView topLeftCell="A28" workbookViewId="0">
      <selection activeCell="A17" sqref="A17"/>
    </sheetView>
  </sheetViews>
  <sheetFormatPr defaultRowHeight="10.5"/>
  <cols>
    <col min="1" max="1" width="60.85546875" style="15" customWidth="1"/>
    <col min="2" max="16384" width="9.140625" style="15"/>
  </cols>
  <sheetData>
    <row r="1" spans="1:16" ht="22.5" customHeight="1">
      <c r="A1" s="90" t="s">
        <v>101</v>
      </c>
      <c r="B1" s="90"/>
      <c r="C1" s="90"/>
      <c r="D1" s="90"/>
      <c r="E1" s="90"/>
      <c r="F1" s="90"/>
      <c r="G1" s="90"/>
      <c r="H1" s="90"/>
    </row>
    <row r="2" spans="1:16" ht="15" customHeight="1">
      <c r="A2" s="55"/>
      <c r="B2" s="55">
        <v>2014</v>
      </c>
      <c r="C2" s="55">
        <v>2015</v>
      </c>
      <c r="D2" s="55">
        <v>2016</v>
      </c>
      <c r="E2" s="55">
        <v>2017</v>
      </c>
      <c r="F2" s="55">
        <v>2018</v>
      </c>
      <c r="G2" s="55">
        <v>2019</v>
      </c>
      <c r="H2" s="55">
        <v>2020</v>
      </c>
    </row>
    <row r="3" spans="1:16" ht="15" customHeight="1">
      <c r="A3" s="7" t="s">
        <v>35</v>
      </c>
      <c r="B3" s="8">
        <v>0</v>
      </c>
      <c r="C3" s="8">
        <v>171</v>
      </c>
      <c r="D3" s="8">
        <v>173</v>
      </c>
      <c r="E3" s="8">
        <v>173</v>
      </c>
      <c r="F3" s="8">
        <v>173</v>
      </c>
      <c r="G3" s="8">
        <v>173</v>
      </c>
      <c r="H3" s="8">
        <v>173</v>
      </c>
      <c r="J3" s="63"/>
      <c r="K3" s="63"/>
      <c r="L3" s="63"/>
      <c r="M3" s="63"/>
      <c r="N3" s="63"/>
      <c r="O3" s="63"/>
      <c r="P3" s="63"/>
    </row>
    <row r="4" spans="1:16" ht="15" customHeight="1">
      <c r="A4" s="11" t="s">
        <v>66</v>
      </c>
      <c r="B4" s="10">
        <v>0</v>
      </c>
      <c r="C4" s="10">
        <v>0</v>
      </c>
      <c r="D4" s="10">
        <v>0</v>
      </c>
      <c r="E4" s="10">
        <v>0</v>
      </c>
      <c r="F4" s="10">
        <v>0</v>
      </c>
      <c r="G4" s="10">
        <v>0</v>
      </c>
      <c r="H4" s="10">
        <v>0</v>
      </c>
      <c r="J4" s="63"/>
      <c r="K4" s="63"/>
      <c r="L4" s="63"/>
      <c r="M4" s="63"/>
      <c r="N4" s="63"/>
      <c r="O4" s="63"/>
      <c r="P4" s="63"/>
    </row>
    <row r="5" spans="1:16" ht="15" customHeight="1">
      <c r="A5" s="11" t="s">
        <v>67</v>
      </c>
      <c r="B5" s="10">
        <v>0</v>
      </c>
      <c r="C5" s="10">
        <v>1.6870000000000001</v>
      </c>
      <c r="D5" s="10">
        <v>1.0940000000000001</v>
      </c>
      <c r="E5" s="10">
        <v>1.0940000000000001</v>
      </c>
      <c r="F5" s="10">
        <v>1.0940000000000001</v>
      </c>
      <c r="G5" s="10">
        <v>1.0940000000000001</v>
      </c>
      <c r="H5" s="10">
        <v>1.0940000000000001</v>
      </c>
      <c r="J5" s="63"/>
      <c r="K5" s="63"/>
      <c r="L5" s="63"/>
      <c r="M5" s="63"/>
      <c r="N5" s="63"/>
      <c r="O5" s="63"/>
      <c r="P5" s="63"/>
    </row>
    <row r="6" spans="1:16" ht="15" customHeight="1">
      <c r="A6" s="55" t="s">
        <v>37</v>
      </c>
      <c r="B6" s="56">
        <v>0</v>
      </c>
      <c r="C6" s="56">
        <v>1.17683640610267E-14</v>
      </c>
      <c r="D6" s="56">
        <v>-5.9952043329758406E-15</v>
      </c>
      <c r="E6" s="56">
        <v>-5.9952043329758406E-15</v>
      </c>
      <c r="F6" s="56">
        <v>-5.9952043329758406E-15</v>
      </c>
      <c r="G6" s="56">
        <v>-5.9952043329758406E-15</v>
      </c>
      <c r="H6" s="56">
        <v>-5.9952043329758406E-15</v>
      </c>
    </row>
    <row r="7" spans="1:16" ht="15" customHeight="1">
      <c r="A7" s="57" t="s">
        <v>38</v>
      </c>
      <c r="B7" s="58">
        <v>0</v>
      </c>
      <c r="C7" s="58">
        <v>172.68700000000001</v>
      </c>
      <c r="D7" s="58">
        <v>174.09399999999999</v>
      </c>
      <c r="E7" s="58">
        <v>174.09399999999999</v>
      </c>
      <c r="F7" s="58">
        <v>174.09399999999999</v>
      </c>
      <c r="G7" s="58">
        <v>174.09399999999999</v>
      </c>
      <c r="H7" s="58">
        <v>174.09399999999999</v>
      </c>
    </row>
    <row r="8" spans="1:16" ht="15" customHeight="1">
      <c r="A8" s="7"/>
      <c r="B8" s="8"/>
      <c r="C8" s="8"/>
      <c r="D8" s="8"/>
      <c r="E8" s="8"/>
      <c r="F8" s="8"/>
      <c r="G8" s="8"/>
      <c r="H8" s="8"/>
    </row>
    <row r="9" spans="1:16" ht="12.75" customHeight="1">
      <c r="A9" s="96" t="s">
        <v>102</v>
      </c>
      <c r="B9" s="96"/>
      <c r="C9" s="96"/>
      <c r="D9" s="96"/>
      <c r="E9" s="96"/>
      <c r="F9" s="96"/>
      <c r="G9" s="96"/>
      <c r="H9" s="96"/>
    </row>
    <row r="10" spans="1:16" ht="15" customHeight="1">
      <c r="A10" s="7"/>
      <c r="B10" s="8"/>
      <c r="C10" s="8"/>
      <c r="D10" s="8"/>
      <c r="E10" s="8"/>
      <c r="F10" s="8"/>
      <c r="G10" s="8"/>
      <c r="H10" s="8"/>
    </row>
    <row r="11" spans="1:16" ht="15" customHeight="1">
      <c r="A11" s="43" t="s">
        <v>69</v>
      </c>
      <c r="B11" s="29"/>
      <c r="C11" s="29"/>
      <c r="D11" s="29"/>
      <c r="E11" s="29"/>
      <c r="F11" s="29"/>
      <c r="G11" s="29"/>
      <c r="H11" s="29"/>
    </row>
    <row r="12" spans="1:16" ht="15" customHeight="1">
      <c r="A12" s="60" t="s">
        <v>103</v>
      </c>
      <c r="B12" s="29"/>
      <c r="C12" s="29"/>
      <c r="D12" s="29"/>
      <c r="E12" s="29"/>
      <c r="F12" s="29"/>
      <c r="G12" s="29"/>
      <c r="H12" s="29"/>
    </row>
    <row r="13" spans="1:16" ht="15" customHeight="1">
      <c r="A13" s="31"/>
      <c r="B13" s="31"/>
      <c r="C13" s="31"/>
      <c r="D13" s="31"/>
      <c r="E13" s="31"/>
      <c r="F13" s="31"/>
      <c r="G13" s="31"/>
      <c r="H13" s="3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sheetPr>
    <tabColor indexed="21"/>
  </sheetPr>
  <dimension ref="A1:P23"/>
  <sheetViews>
    <sheetView topLeftCell="A13" workbookViewId="0">
      <selection activeCell="A24" sqref="A24"/>
    </sheetView>
  </sheetViews>
  <sheetFormatPr defaultRowHeight="10.5"/>
  <cols>
    <col min="1" max="1" width="60.85546875" style="15" customWidth="1"/>
    <col min="2" max="16384" width="9.140625" style="15"/>
  </cols>
  <sheetData>
    <row r="1" spans="1:16" ht="22.5" customHeight="1">
      <c r="A1" s="90" t="s">
        <v>104</v>
      </c>
      <c r="B1" s="90"/>
      <c r="C1" s="90"/>
      <c r="D1" s="90"/>
      <c r="E1" s="90"/>
      <c r="F1" s="90"/>
      <c r="G1" s="90"/>
      <c r="H1" s="90"/>
    </row>
    <row r="2" spans="1:16" ht="15" customHeight="1">
      <c r="A2" s="55"/>
      <c r="B2" s="55">
        <v>2014</v>
      </c>
      <c r="C2" s="55">
        <v>2015</v>
      </c>
      <c r="D2" s="55">
        <v>2016</v>
      </c>
      <c r="E2" s="55">
        <v>2017</v>
      </c>
      <c r="F2" s="55">
        <v>2018</v>
      </c>
      <c r="G2" s="55">
        <v>2019</v>
      </c>
      <c r="H2" s="55">
        <v>2020</v>
      </c>
    </row>
    <row r="3" spans="1:16" ht="15" customHeight="1">
      <c r="A3" s="7" t="s">
        <v>35</v>
      </c>
      <c r="B3" s="8">
        <v>0</v>
      </c>
      <c r="C3" s="8">
        <v>96</v>
      </c>
      <c r="D3" s="8">
        <v>96</v>
      </c>
      <c r="E3" s="8">
        <v>97</v>
      </c>
      <c r="F3" s="8">
        <v>98</v>
      </c>
      <c r="G3" s="8">
        <v>98</v>
      </c>
      <c r="H3" s="8">
        <v>98</v>
      </c>
      <c r="J3" s="63"/>
      <c r="K3" s="63"/>
      <c r="L3" s="63"/>
      <c r="M3" s="63"/>
      <c r="N3" s="63"/>
      <c r="O3" s="63"/>
      <c r="P3" s="63"/>
    </row>
    <row r="4" spans="1:16" ht="15" customHeight="1">
      <c r="A4" s="11" t="s">
        <v>66</v>
      </c>
      <c r="B4" s="10">
        <v>0</v>
      </c>
      <c r="C4" s="10">
        <v>0</v>
      </c>
      <c r="D4" s="10">
        <v>0</v>
      </c>
      <c r="E4" s="10">
        <v>0</v>
      </c>
      <c r="F4" s="10">
        <v>0</v>
      </c>
      <c r="G4" s="10">
        <v>0</v>
      </c>
      <c r="H4" s="10">
        <v>0</v>
      </c>
      <c r="J4" s="63"/>
      <c r="K4" s="63"/>
      <c r="L4" s="63"/>
      <c r="M4" s="63"/>
      <c r="N4" s="63"/>
      <c r="O4" s="63"/>
      <c r="P4" s="63"/>
    </row>
    <row r="5" spans="1:16" ht="15" customHeight="1">
      <c r="A5" s="11" t="s">
        <v>67</v>
      </c>
      <c r="B5" s="10">
        <v>0</v>
      </c>
      <c r="C5" s="10">
        <v>-98.07</v>
      </c>
      <c r="D5" s="10">
        <v>7.5220000000000002</v>
      </c>
      <c r="E5" s="10">
        <v>7.5380000000000003</v>
      </c>
      <c r="F5" s="10">
        <v>7.5609999999999999</v>
      </c>
      <c r="G5" s="10">
        <v>7.5609999999999999</v>
      </c>
      <c r="H5" s="10">
        <v>7.5609999999999999</v>
      </c>
      <c r="J5" s="63"/>
      <c r="K5" s="63"/>
      <c r="L5" s="63"/>
      <c r="M5" s="63"/>
      <c r="N5" s="63"/>
      <c r="O5" s="63"/>
      <c r="P5" s="63"/>
    </row>
    <row r="6" spans="1:16" ht="15" customHeight="1">
      <c r="A6" s="55" t="s">
        <v>37</v>
      </c>
      <c r="B6" s="56">
        <v>0</v>
      </c>
      <c r="C6" s="56">
        <v>2.0699999999999901</v>
      </c>
      <c r="D6" s="56">
        <v>-103.52200000000001</v>
      </c>
      <c r="E6" s="56">
        <v>0</v>
      </c>
      <c r="F6" s="56">
        <v>7.1054273576010003E-15</v>
      </c>
      <c r="G6" s="56">
        <v>7.1054273576010003E-15</v>
      </c>
      <c r="H6" s="56">
        <v>7.1054273576010003E-15</v>
      </c>
    </row>
    <row r="7" spans="1:16" ht="15" customHeight="1">
      <c r="A7" s="57" t="s">
        <v>38</v>
      </c>
      <c r="B7" s="58">
        <v>0</v>
      </c>
      <c r="C7" s="58">
        <v>0</v>
      </c>
      <c r="D7" s="58">
        <v>0</v>
      </c>
      <c r="E7" s="58">
        <v>104.538</v>
      </c>
      <c r="F7" s="58">
        <v>105.56100000000001</v>
      </c>
      <c r="G7" s="58">
        <v>105.56100000000001</v>
      </c>
      <c r="H7" s="58">
        <v>105.56100000000001</v>
      </c>
    </row>
    <row r="8" spans="1:16" ht="15" customHeight="1">
      <c r="A8" s="7"/>
      <c r="B8" s="8"/>
      <c r="C8" s="8"/>
      <c r="D8" s="8"/>
      <c r="E8" s="8"/>
      <c r="F8" s="8"/>
      <c r="G8" s="8"/>
      <c r="H8" s="8"/>
    </row>
    <row r="9" spans="1:16" ht="30.75" customHeight="1">
      <c r="A9" s="96" t="s">
        <v>105</v>
      </c>
      <c r="B9" s="96"/>
      <c r="C9" s="96"/>
      <c r="D9" s="96"/>
      <c r="E9" s="96"/>
      <c r="F9" s="96"/>
      <c r="G9" s="96"/>
      <c r="H9" s="96"/>
    </row>
    <row r="10" spans="1:16" ht="15" customHeight="1">
      <c r="A10" s="7"/>
      <c r="B10" s="8"/>
      <c r="C10" s="8"/>
      <c r="D10" s="8"/>
      <c r="E10" s="8"/>
      <c r="F10" s="8"/>
      <c r="G10" s="8"/>
      <c r="H10" s="8"/>
    </row>
    <row r="11" spans="1:16" ht="15" customHeight="1">
      <c r="A11" s="43" t="s">
        <v>69</v>
      </c>
      <c r="B11" s="29"/>
      <c r="C11" s="29"/>
      <c r="D11" s="29"/>
      <c r="E11" s="29"/>
      <c r="F11" s="29"/>
      <c r="G11" s="29"/>
      <c r="H11" s="29"/>
    </row>
    <row r="12" spans="1:16" ht="15" customHeight="1">
      <c r="A12" s="43"/>
      <c r="B12" s="29"/>
      <c r="C12" s="29"/>
      <c r="D12" s="29"/>
      <c r="E12" s="29"/>
      <c r="F12" s="29"/>
      <c r="G12" s="29"/>
      <c r="H12" s="29"/>
    </row>
    <row r="13" spans="1:16" ht="15" customHeight="1">
      <c r="A13" s="43" t="s">
        <v>79</v>
      </c>
      <c r="B13" s="29"/>
      <c r="C13" s="29"/>
      <c r="D13" s="29"/>
      <c r="E13" s="29"/>
      <c r="F13" s="29"/>
      <c r="G13" s="29"/>
      <c r="H13" s="29"/>
    </row>
    <row r="14" spans="1:16" ht="15" customHeight="1">
      <c r="A14" s="43"/>
      <c r="B14" s="29"/>
      <c r="C14" s="29"/>
      <c r="D14" s="29"/>
      <c r="E14" s="29"/>
      <c r="F14" s="29"/>
      <c r="G14" s="29"/>
      <c r="H14" s="29"/>
    </row>
    <row r="15" spans="1:16" ht="15" customHeight="1">
      <c r="A15" s="60" t="s">
        <v>106</v>
      </c>
      <c r="B15" s="29"/>
      <c r="C15" s="66"/>
      <c r="D15" s="66">
        <v>77</v>
      </c>
      <c r="E15" s="29"/>
      <c r="F15" s="29"/>
      <c r="G15" s="29"/>
      <c r="H15" s="29"/>
    </row>
    <row r="16" spans="1:16" ht="31.5">
      <c r="A16" s="35" t="s">
        <v>107</v>
      </c>
      <c r="B16" s="29"/>
      <c r="C16" s="66"/>
      <c r="D16" s="66"/>
      <c r="E16" s="29"/>
      <c r="F16" s="29"/>
      <c r="G16" s="29"/>
      <c r="H16" s="29"/>
    </row>
    <row r="17" spans="1:8" ht="15" customHeight="1">
      <c r="A17" s="60"/>
      <c r="B17" s="29"/>
      <c r="C17" s="66"/>
      <c r="D17" s="66"/>
      <c r="E17" s="29"/>
      <c r="F17" s="29"/>
      <c r="G17" s="29"/>
      <c r="H17" s="29"/>
    </row>
    <row r="18" spans="1:8" ht="15" customHeight="1">
      <c r="A18" s="60" t="s">
        <v>108</v>
      </c>
      <c r="B18" s="29"/>
      <c r="C18" s="66"/>
      <c r="D18" s="66">
        <v>-180.52199999999999</v>
      </c>
      <c r="E18" s="29"/>
      <c r="F18" s="29"/>
      <c r="G18" s="29"/>
      <c r="H18" s="29"/>
    </row>
    <row r="19" spans="1:8" ht="23.25" customHeight="1">
      <c r="A19" s="35" t="s">
        <v>109</v>
      </c>
      <c r="B19" s="29"/>
      <c r="C19" s="66"/>
      <c r="D19" s="66"/>
      <c r="E19" s="29"/>
      <c r="F19" s="29"/>
      <c r="G19" s="29"/>
      <c r="H19" s="29"/>
    </row>
    <row r="20" spans="1:8" ht="15" customHeight="1">
      <c r="A20" s="60"/>
      <c r="B20" s="29"/>
      <c r="C20" s="66"/>
      <c r="D20" s="66"/>
      <c r="E20" s="29"/>
      <c r="F20" s="29"/>
      <c r="G20" s="29"/>
      <c r="H20" s="29"/>
    </row>
    <row r="21" spans="1:8" ht="15" customHeight="1">
      <c r="A21" s="60" t="s">
        <v>110</v>
      </c>
      <c r="B21" s="29"/>
      <c r="C21" s="66"/>
      <c r="D21" s="66"/>
      <c r="E21" s="29"/>
      <c r="F21" s="29"/>
      <c r="G21" s="29"/>
      <c r="H21" s="29"/>
    </row>
    <row r="22" spans="1:8" ht="15" customHeight="1">
      <c r="A22" s="60" t="s">
        <v>111</v>
      </c>
      <c r="B22" s="29"/>
      <c r="C22" s="66">
        <v>2.0699999999999998</v>
      </c>
      <c r="D22" s="29"/>
      <c r="E22" s="29"/>
      <c r="F22" s="29"/>
      <c r="G22" s="29"/>
      <c r="H22" s="29"/>
    </row>
    <row r="23" spans="1:8" ht="15" customHeight="1">
      <c r="A23" s="31"/>
      <c r="B23" s="31"/>
      <c r="C23" s="31"/>
      <c r="D23" s="31"/>
      <c r="E23" s="31"/>
      <c r="F23" s="31"/>
      <c r="G23" s="31"/>
      <c r="H23" s="3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sheetPr>
    <tabColor indexed="21"/>
  </sheetPr>
  <dimension ref="A1:Q13"/>
  <sheetViews>
    <sheetView topLeftCell="A13" workbookViewId="0">
      <selection activeCell="A15" sqref="A15"/>
    </sheetView>
  </sheetViews>
  <sheetFormatPr defaultRowHeight="10.5"/>
  <cols>
    <col min="1" max="1" width="51" style="15" customWidth="1"/>
    <col min="2" max="8" width="10.28515625" style="15" customWidth="1"/>
    <col min="9" max="9" width="13.140625" style="15" customWidth="1"/>
    <col min="10" max="10" width="9.140625" style="34"/>
    <col min="11" max="17" width="10.140625" style="34" customWidth="1"/>
    <col min="18" max="16384" width="9.140625" style="15"/>
  </cols>
  <sheetData>
    <row r="1" spans="1:17" ht="22.5" customHeight="1">
      <c r="A1" s="90" t="s">
        <v>112</v>
      </c>
      <c r="B1" s="90"/>
      <c r="C1" s="90"/>
      <c r="D1" s="90"/>
      <c r="E1" s="90"/>
      <c r="F1" s="90"/>
      <c r="G1" s="90"/>
      <c r="H1" s="90"/>
    </row>
    <row r="2" spans="1:17" ht="15" customHeight="1">
      <c r="A2" s="55"/>
      <c r="B2" s="55">
        <v>2014</v>
      </c>
      <c r="C2" s="55">
        <v>2015</v>
      </c>
      <c r="D2" s="55">
        <v>2016</v>
      </c>
      <c r="E2" s="55">
        <v>2017</v>
      </c>
      <c r="F2" s="55">
        <v>2018</v>
      </c>
      <c r="G2" s="55">
        <v>2019</v>
      </c>
      <c r="H2" s="55">
        <v>2020</v>
      </c>
    </row>
    <row r="3" spans="1:17" ht="15" customHeight="1">
      <c r="A3" s="7" t="s">
        <v>35</v>
      </c>
      <c r="B3" s="8">
        <v>18574.300999999999</v>
      </c>
      <c r="C3" s="8">
        <v>0</v>
      </c>
      <c r="D3" s="8">
        <v>0</v>
      </c>
      <c r="E3" s="8">
        <v>0</v>
      </c>
      <c r="F3" s="8">
        <v>0</v>
      </c>
      <c r="G3" s="8">
        <v>0</v>
      </c>
      <c r="H3" s="8">
        <v>0</v>
      </c>
      <c r="K3" s="70"/>
      <c r="L3" s="70"/>
      <c r="M3" s="70"/>
      <c r="N3" s="70"/>
      <c r="O3" s="70"/>
      <c r="P3" s="70"/>
      <c r="Q3" s="70"/>
    </row>
    <row r="4" spans="1:17" ht="15" customHeight="1">
      <c r="A4" s="11" t="s">
        <v>66</v>
      </c>
      <c r="B4" s="10">
        <v>2.5</v>
      </c>
      <c r="C4" s="10">
        <v>0</v>
      </c>
      <c r="D4" s="10">
        <v>0</v>
      </c>
      <c r="E4" s="10">
        <v>0</v>
      </c>
      <c r="F4" s="10">
        <v>0</v>
      </c>
      <c r="G4" s="10">
        <v>0</v>
      </c>
      <c r="H4" s="10">
        <v>0</v>
      </c>
      <c r="K4" s="70"/>
      <c r="L4" s="70"/>
      <c r="M4" s="70"/>
      <c r="N4" s="70"/>
      <c r="O4" s="70"/>
      <c r="P4" s="70"/>
      <c r="Q4" s="70"/>
    </row>
    <row r="5" spans="1:17" ht="15" customHeight="1">
      <c r="A5" s="11" t="s">
        <v>67</v>
      </c>
      <c r="B5" s="10">
        <v>0</v>
      </c>
      <c r="C5" s="10">
        <v>0</v>
      </c>
      <c r="D5" s="10">
        <v>0</v>
      </c>
      <c r="E5" s="10">
        <v>0</v>
      </c>
      <c r="F5" s="10">
        <v>0</v>
      </c>
      <c r="G5" s="10">
        <v>0</v>
      </c>
      <c r="H5" s="10">
        <v>0</v>
      </c>
      <c r="K5" s="70"/>
      <c r="L5" s="70"/>
      <c r="M5" s="70"/>
      <c r="N5" s="70"/>
      <c r="O5" s="70"/>
      <c r="P5" s="70"/>
      <c r="Q5" s="70"/>
    </row>
    <row r="6" spans="1:17" ht="15" customHeight="1">
      <c r="A6" s="55" t="s">
        <v>37</v>
      </c>
      <c r="B6" s="56">
        <v>0</v>
      </c>
      <c r="C6" s="56">
        <v>0</v>
      </c>
      <c r="D6" s="56">
        <v>0</v>
      </c>
      <c r="E6" s="56">
        <v>0</v>
      </c>
      <c r="F6" s="56">
        <v>0</v>
      </c>
      <c r="G6" s="56">
        <v>0</v>
      </c>
      <c r="H6" s="56">
        <v>0</v>
      </c>
      <c r="Q6" s="70"/>
    </row>
    <row r="7" spans="1:17" ht="15" customHeight="1">
      <c r="A7" s="57" t="s">
        <v>38</v>
      </c>
      <c r="B7" s="58">
        <v>18576.800999999999</v>
      </c>
      <c r="C7" s="58">
        <v>0</v>
      </c>
      <c r="D7" s="58">
        <v>0</v>
      </c>
      <c r="E7" s="58">
        <v>0</v>
      </c>
      <c r="F7" s="58">
        <v>0</v>
      </c>
      <c r="G7" s="58">
        <v>0</v>
      </c>
      <c r="H7" s="58">
        <v>0</v>
      </c>
      <c r="K7" s="70"/>
      <c r="L7" s="70"/>
      <c r="M7" s="70"/>
      <c r="N7" s="70"/>
      <c r="O7" s="70"/>
      <c r="P7" s="70"/>
      <c r="Q7" s="70"/>
    </row>
    <row r="8" spans="1:17" ht="15" customHeight="1">
      <c r="A8" s="7"/>
      <c r="B8" s="8"/>
      <c r="C8" s="8"/>
      <c r="D8" s="8"/>
      <c r="E8" s="8"/>
      <c r="F8" s="8"/>
      <c r="G8" s="8"/>
      <c r="H8" s="8"/>
      <c r="K8" s="70"/>
      <c r="L8" s="70"/>
      <c r="M8" s="70"/>
      <c r="N8" s="70"/>
      <c r="O8" s="70"/>
      <c r="P8" s="70"/>
      <c r="Q8" s="70"/>
    </row>
    <row r="9" spans="1:17" ht="44.25" customHeight="1">
      <c r="A9" s="96" t="s">
        <v>113</v>
      </c>
      <c r="B9" s="96"/>
      <c r="C9" s="96"/>
      <c r="D9" s="96"/>
      <c r="E9" s="96"/>
      <c r="F9" s="96"/>
      <c r="G9" s="96"/>
      <c r="H9" s="96"/>
      <c r="K9" s="70"/>
      <c r="L9" s="70"/>
      <c r="M9" s="70"/>
      <c r="N9" s="70"/>
      <c r="O9" s="70"/>
      <c r="P9" s="70"/>
      <c r="Q9" s="70"/>
    </row>
    <row r="10" spans="1:17" ht="15" customHeight="1">
      <c r="A10" s="7"/>
      <c r="B10" s="8"/>
      <c r="C10" s="8"/>
      <c r="D10" s="8"/>
      <c r="E10" s="8"/>
      <c r="F10" s="8"/>
      <c r="G10" s="8"/>
      <c r="H10" s="8"/>
      <c r="K10" s="70"/>
      <c r="L10" s="70"/>
      <c r="M10" s="70"/>
      <c r="N10" s="70"/>
      <c r="O10" s="70"/>
      <c r="P10" s="70"/>
      <c r="Q10" s="70"/>
    </row>
    <row r="11" spans="1:17" ht="15" customHeight="1">
      <c r="A11" s="43" t="s">
        <v>69</v>
      </c>
      <c r="B11" s="30"/>
      <c r="C11" s="30"/>
      <c r="D11" s="30"/>
      <c r="E11" s="30"/>
      <c r="F11" s="30"/>
      <c r="G11" s="30"/>
      <c r="H11" s="30"/>
    </row>
    <row r="12" spans="1:17" ht="13.5" customHeight="1">
      <c r="A12" s="60" t="s">
        <v>103</v>
      </c>
      <c r="B12" s="30"/>
      <c r="C12" s="30"/>
      <c r="D12" s="30"/>
      <c r="E12" s="30"/>
      <c r="F12" s="30"/>
      <c r="G12" s="30"/>
      <c r="H12" s="30"/>
    </row>
    <row r="13" spans="1:17" ht="12.75" customHeight="1">
      <c r="A13" s="59"/>
      <c r="B13" s="32"/>
      <c r="C13" s="32"/>
      <c r="D13" s="32"/>
      <c r="E13" s="32"/>
      <c r="F13" s="32"/>
      <c r="G13" s="32"/>
      <c r="H13"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sheetPr>
    <tabColor indexed="21"/>
  </sheetPr>
  <dimension ref="A1:T13"/>
  <sheetViews>
    <sheetView workbookViewId="0">
      <selection activeCell="A15" sqref="A15"/>
    </sheetView>
  </sheetViews>
  <sheetFormatPr defaultRowHeight="10.5"/>
  <cols>
    <col min="1" max="1" width="60.85546875" style="15" customWidth="1"/>
    <col min="2" max="8" width="9.5703125" style="15" customWidth="1"/>
    <col min="9" max="9" width="9.140625" style="15"/>
    <col min="10" max="10" width="9.140625" style="34"/>
    <col min="11" max="17" width="10.140625" style="34" customWidth="1"/>
    <col min="18" max="16384" width="9.140625" style="15"/>
  </cols>
  <sheetData>
    <row r="1" spans="1:20" ht="22.5" customHeight="1">
      <c r="A1" s="90" t="s">
        <v>114</v>
      </c>
      <c r="B1" s="90"/>
      <c r="C1" s="90"/>
      <c r="D1" s="90"/>
      <c r="E1" s="90"/>
      <c r="F1" s="90"/>
      <c r="G1" s="90"/>
      <c r="H1" s="90"/>
    </row>
    <row r="2" spans="1:20" ht="15" customHeight="1">
      <c r="A2" s="55"/>
      <c r="B2" s="55">
        <v>2014</v>
      </c>
      <c r="C2" s="55">
        <v>2015</v>
      </c>
      <c r="D2" s="55">
        <v>2016</v>
      </c>
      <c r="E2" s="55">
        <v>2017</v>
      </c>
      <c r="F2" s="55">
        <v>2018</v>
      </c>
      <c r="G2" s="55">
        <v>2019</v>
      </c>
      <c r="H2" s="55">
        <v>2020</v>
      </c>
      <c r="J2" s="15"/>
      <c r="K2" s="15"/>
      <c r="L2" s="15"/>
      <c r="M2" s="15"/>
      <c r="N2" s="15"/>
      <c r="O2" s="15"/>
      <c r="P2" s="15"/>
      <c r="Q2" s="15"/>
    </row>
    <row r="3" spans="1:20" ht="15" customHeight="1">
      <c r="A3" s="7" t="s">
        <v>35</v>
      </c>
      <c r="B3" s="8">
        <v>2238.4960000000001</v>
      </c>
      <c r="C3" s="8">
        <v>0</v>
      </c>
      <c r="D3" s="8">
        <v>0</v>
      </c>
      <c r="E3" s="8">
        <v>0</v>
      </c>
      <c r="F3" s="8">
        <v>0</v>
      </c>
      <c r="G3" s="8">
        <v>0</v>
      </c>
      <c r="H3" s="8">
        <v>0</v>
      </c>
      <c r="J3" s="15"/>
      <c r="K3" s="15"/>
      <c r="L3" s="15"/>
      <c r="M3" s="63"/>
      <c r="N3" s="63"/>
      <c r="O3" s="63"/>
      <c r="P3" s="63"/>
      <c r="Q3" s="63"/>
      <c r="R3" s="63"/>
      <c r="S3" s="63"/>
      <c r="T3" s="63"/>
    </row>
    <row r="4" spans="1:20" ht="15" customHeight="1">
      <c r="A4" s="11" t="s">
        <v>115</v>
      </c>
      <c r="B4" s="10">
        <v>0</v>
      </c>
      <c r="C4" s="10">
        <v>0</v>
      </c>
      <c r="D4" s="10">
        <v>0</v>
      </c>
      <c r="E4" s="10">
        <v>0</v>
      </c>
      <c r="F4" s="10">
        <v>0</v>
      </c>
      <c r="G4" s="10">
        <v>0</v>
      </c>
      <c r="H4" s="10">
        <v>0</v>
      </c>
      <c r="J4" s="15"/>
      <c r="K4" s="15"/>
      <c r="L4" s="15"/>
      <c r="M4" s="15"/>
      <c r="N4" s="15"/>
      <c r="O4" s="15"/>
      <c r="P4" s="63"/>
      <c r="Q4" s="15"/>
      <c r="R4" s="63"/>
      <c r="S4" s="63"/>
      <c r="T4" s="63"/>
    </row>
    <row r="5" spans="1:20" ht="15" customHeight="1">
      <c r="A5" s="11" t="s">
        <v>67</v>
      </c>
      <c r="B5" s="10">
        <v>0</v>
      </c>
      <c r="C5" s="10">
        <v>0</v>
      </c>
      <c r="D5" s="10">
        <v>0</v>
      </c>
      <c r="E5" s="10">
        <v>0</v>
      </c>
      <c r="F5" s="10">
        <v>0</v>
      </c>
      <c r="G5" s="10">
        <v>0</v>
      </c>
      <c r="H5" s="10">
        <v>0</v>
      </c>
      <c r="J5" s="15"/>
      <c r="K5" s="15"/>
      <c r="L5" s="15"/>
      <c r="M5" s="15"/>
      <c r="N5" s="15"/>
      <c r="O5" s="15"/>
      <c r="P5" s="63"/>
      <c r="Q5" s="15"/>
      <c r="R5" s="63"/>
      <c r="S5" s="63"/>
      <c r="T5" s="63"/>
    </row>
    <row r="6" spans="1:20" ht="15" customHeight="1">
      <c r="A6" s="55" t="s">
        <v>37</v>
      </c>
      <c r="B6" s="56">
        <v>0</v>
      </c>
      <c r="C6" s="56">
        <v>0</v>
      </c>
      <c r="D6" s="56">
        <v>0</v>
      </c>
      <c r="E6" s="56">
        <v>0</v>
      </c>
      <c r="F6" s="56">
        <v>0</v>
      </c>
      <c r="G6" s="56">
        <v>0</v>
      </c>
      <c r="H6" s="56">
        <v>0</v>
      </c>
      <c r="J6" s="15"/>
      <c r="K6" s="15"/>
      <c r="L6" s="15"/>
      <c r="M6" s="63"/>
      <c r="N6" s="63"/>
      <c r="O6" s="63"/>
      <c r="P6" s="63"/>
      <c r="Q6" s="63"/>
      <c r="R6" s="63"/>
      <c r="S6" s="63"/>
      <c r="T6" s="63"/>
    </row>
    <row r="7" spans="1:20" ht="15" customHeight="1">
      <c r="A7" s="57" t="s">
        <v>38</v>
      </c>
      <c r="B7" s="58">
        <v>2238.4960000000001</v>
      </c>
      <c r="C7" s="58">
        <v>0</v>
      </c>
      <c r="D7" s="58">
        <v>0</v>
      </c>
      <c r="E7" s="58">
        <v>0</v>
      </c>
      <c r="F7" s="58">
        <v>0</v>
      </c>
      <c r="G7" s="58">
        <v>0</v>
      </c>
      <c r="H7" s="58">
        <v>0</v>
      </c>
      <c r="K7" s="70"/>
      <c r="L7" s="70"/>
      <c r="M7" s="70"/>
      <c r="N7" s="70"/>
      <c r="O7" s="70"/>
      <c r="P7" s="70"/>
      <c r="Q7" s="70"/>
    </row>
    <row r="8" spans="1:20" ht="15" customHeight="1">
      <c r="A8" s="7"/>
      <c r="B8" s="8"/>
      <c r="C8" s="8"/>
      <c r="D8" s="8"/>
      <c r="E8" s="8"/>
      <c r="F8" s="8"/>
      <c r="G8" s="8"/>
      <c r="H8" s="8"/>
      <c r="K8" s="70"/>
      <c r="L8" s="70"/>
      <c r="M8" s="70"/>
      <c r="N8" s="70"/>
      <c r="O8" s="70"/>
      <c r="P8" s="70"/>
      <c r="Q8" s="70"/>
    </row>
    <row r="9" spans="1:20" ht="39.75" customHeight="1">
      <c r="A9" s="96" t="s">
        <v>116</v>
      </c>
      <c r="B9" s="96"/>
      <c r="C9" s="96"/>
      <c r="D9" s="96"/>
      <c r="E9" s="96"/>
      <c r="F9" s="96"/>
      <c r="G9" s="96"/>
      <c r="H9" s="96"/>
      <c r="K9" s="70"/>
      <c r="L9" s="70"/>
      <c r="M9" s="70"/>
      <c r="N9" s="70"/>
      <c r="O9" s="70"/>
      <c r="P9" s="70"/>
      <c r="Q9" s="70"/>
    </row>
    <row r="10" spans="1:20" ht="15" customHeight="1">
      <c r="A10" s="7"/>
      <c r="B10" s="8"/>
      <c r="C10" s="8"/>
      <c r="D10" s="8"/>
      <c r="E10" s="8"/>
      <c r="F10" s="8"/>
      <c r="G10" s="8"/>
      <c r="H10" s="8"/>
      <c r="K10" s="70"/>
      <c r="L10" s="70"/>
      <c r="M10" s="70"/>
      <c r="N10" s="70"/>
      <c r="O10" s="70"/>
      <c r="P10" s="70"/>
      <c r="Q10" s="70"/>
    </row>
    <row r="11" spans="1:20" ht="15" customHeight="1">
      <c r="A11" s="43" t="s">
        <v>69</v>
      </c>
      <c r="B11" s="30"/>
      <c r="C11" s="30"/>
      <c r="D11" s="30"/>
      <c r="E11" s="30"/>
      <c r="F11" s="30"/>
      <c r="G11" s="30"/>
      <c r="H11" s="30"/>
    </row>
    <row r="12" spans="1:20">
      <c r="A12" s="60" t="s">
        <v>103</v>
      </c>
      <c r="B12" s="30"/>
      <c r="C12" s="30"/>
      <c r="D12" s="30"/>
      <c r="E12" s="30"/>
      <c r="F12" s="30"/>
      <c r="G12" s="30"/>
      <c r="H12" s="30"/>
    </row>
    <row r="13" spans="1:20">
      <c r="A13" s="71"/>
      <c r="B13" s="32"/>
      <c r="C13" s="32"/>
      <c r="D13" s="32"/>
      <c r="E13" s="32"/>
      <c r="F13" s="32"/>
      <c r="G13" s="32"/>
      <c r="H13"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sheetPr>
    <tabColor indexed="21"/>
  </sheetPr>
  <dimension ref="A1:T17"/>
  <sheetViews>
    <sheetView workbookViewId="0">
      <selection activeCell="C23" sqref="C23"/>
    </sheetView>
  </sheetViews>
  <sheetFormatPr defaultRowHeight="10.5"/>
  <cols>
    <col min="1" max="1" width="60.85546875" style="15" customWidth="1"/>
    <col min="2" max="4" width="9.5703125" style="15" customWidth="1"/>
    <col min="5" max="5" width="8.7109375" style="15" customWidth="1"/>
    <col min="6" max="8" width="9.5703125" style="15" customWidth="1"/>
    <col min="9" max="9" width="9.140625" style="15"/>
    <col min="10" max="16" width="10.140625" style="34" customWidth="1"/>
    <col min="17" max="16384" width="9.140625" style="15"/>
  </cols>
  <sheetData>
    <row r="1" spans="1:20" ht="22.5" customHeight="1">
      <c r="A1" s="90" t="s">
        <v>117</v>
      </c>
      <c r="B1" s="90"/>
      <c r="C1" s="90"/>
      <c r="D1" s="90"/>
      <c r="E1" s="90"/>
      <c r="F1" s="90"/>
      <c r="G1" s="90"/>
      <c r="H1" s="90"/>
      <c r="J1" s="15"/>
      <c r="K1" s="15"/>
      <c r="L1" s="15"/>
      <c r="M1" s="15"/>
      <c r="N1" s="15"/>
      <c r="O1" s="15"/>
      <c r="P1" s="15"/>
    </row>
    <row r="2" spans="1:20" ht="15" customHeight="1">
      <c r="A2" s="55"/>
      <c r="B2" s="55">
        <v>2014</v>
      </c>
      <c r="C2" s="55">
        <v>2015</v>
      </c>
      <c r="D2" s="55">
        <v>2016</v>
      </c>
      <c r="E2" s="55">
        <v>2017</v>
      </c>
      <c r="F2" s="55">
        <v>2018</v>
      </c>
      <c r="G2" s="55">
        <v>2019</v>
      </c>
      <c r="H2" s="55">
        <v>2020</v>
      </c>
      <c r="J2" s="15"/>
      <c r="K2" s="63"/>
      <c r="L2" s="63"/>
      <c r="M2" s="63"/>
      <c r="N2" s="63"/>
      <c r="O2" s="63"/>
      <c r="P2" s="63"/>
      <c r="Q2" s="63"/>
      <c r="R2" s="63"/>
      <c r="S2" s="63"/>
      <c r="T2" s="63"/>
    </row>
    <row r="3" spans="1:20" ht="15" customHeight="1">
      <c r="A3" s="7" t="s">
        <v>35</v>
      </c>
      <c r="B3" s="8">
        <v>87.869</v>
      </c>
      <c r="C3" s="8">
        <v>0</v>
      </c>
      <c r="D3" s="8">
        <v>0</v>
      </c>
      <c r="E3" s="8">
        <v>0</v>
      </c>
      <c r="F3" s="8">
        <v>0</v>
      </c>
      <c r="G3" s="8">
        <v>0</v>
      </c>
      <c r="H3" s="8">
        <v>0</v>
      </c>
      <c r="J3" s="15"/>
      <c r="K3" s="15"/>
      <c r="L3" s="63"/>
      <c r="M3" s="63"/>
      <c r="N3" s="63"/>
      <c r="O3" s="63"/>
      <c r="P3" s="63"/>
      <c r="Q3" s="63"/>
      <c r="R3" s="63"/>
      <c r="S3" s="63"/>
      <c r="T3" s="63"/>
    </row>
    <row r="4" spans="1:20" ht="15" customHeight="1">
      <c r="A4" s="11" t="s">
        <v>66</v>
      </c>
      <c r="B4" s="10">
        <v>7.1</v>
      </c>
      <c r="C4" s="10">
        <v>0</v>
      </c>
      <c r="D4" s="10">
        <v>0</v>
      </c>
      <c r="E4" s="10">
        <v>0</v>
      </c>
      <c r="F4" s="10">
        <v>0</v>
      </c>
      <c r="G4" s="10">
        <v>0</v>
      </c>
      <c r="H4" s="10">
        <v>0</v>
      </c>
      <c r="J4" s="15"/>
      <c r="K4" s="63"/>
      <c r="L4" s="63"/>
      <c r="M4" s="63"/>
      <c r="N4" s="63"/>
      <c r="O4" s="63"/>
      <c r="P4" s="63"/>
      <c r="Q4" s="63"/>
      <c r="R4" s="63"/>
      <c r="S4" s="63"/>
      <c r="T4" s="63"/>
    </row>
    <row r="5" spans="1:20" ht="15" customHeight="1">
      <c r="A5" s="11" t="s">
        <v>67</v>
      </c>
      <c r="B5" s="10">
        <v>0</v>
      </c>
      <c r="C5" s="10">
        <v>0</v>
      </c>
      <c r="D5" s="10">
        <v>0</v>
      </c>
      <c r="E5" s="10">
        <v>0</v>
      </c>
      <c r="F5" s="10">
        <v>0</v>
      </c>
      <c r="G5" s="10">
        <v>0</v>
      </c>
      <c r="H5" s="10">
        <v>0</v>
      </c>
      <c r="J5" s="15"/>
      <c r="K5" s="63"/>
      <c r="L5" s="63"/>
      <c r="M5" s="63"/>
      <c r="N5" s="63"/>
      <c r="O5" s="63"/>
      <c r="P5" s="63"/>
      <c r="Q5" s="63"/>
      <c r="R5" s="63"/>
      <c r="S5" s="63"/>
      <c r="T5" s="63"/>
    </row>
    <row r="6" spans="1:20" ht="15" customHeight="1">
      <c r="A6" s="55" t="s">
        <v>37</v>
      </c>
      <c r="B6" s="56">
        <v>2.30000000000001</v>
      </c>
      <c r="C6" s="56">
        <v>0</v>
      </c>
      <c r="D6" s="56">
        <v>0</v>
      </c>
      <c r="E6" s="56">
        <v>0</v>
      </c>
      <c r="F6" s="56">
        <v>0</v>
      </c>
      <c r="G6" s="56">
        <v>0</v>
      </c>
      <c r="H6" s="56">
        <v>0</v>
      </c>
      <c r="J6" s="63"/>
      <c r="K6" s="63"/>
      <c r="L6" s="63"/>
      <c r="M6" s="63"/>
      <c r="N6" s="63"/>
      <c r="O6" s="63"/>
      <c r="P6" s="63"/>
      <c r="Q6" s="63"/>
      <c r="R6" s="63"/>
      <c r="S6" s="63"/>
    </row>
    <row r="7" spans="1:20" ht="15" customHeight="1">
      <c r="A7" s="57" t="s">
        <v>38</v>
      </c>
      <c r="B7" s="58">
        <v>97.269000000000005</v>
      </c>
      <c r="C7" s="58">
        <v>0</v>
      </c>
      <c r="D7" s="58">
        <v>0</v>
      </c>
      <c r="E7" s="58">
        <v>0</v>
      </c>
      <c r="F7" s="58">
        <v>0</v>
      </c>
      <c r="G7" s="58">
        <v>0</v>
      </c>
      <c r="H7" s="58">
        <v>0</v>
      </c>
      <c r="J7" s="70"/>
      <c r="K7" s="70"/>
      <c r="L7" s="70"/>
      <c r="M7" s="70"/>
      <c r="N7" s="70"/>
      <c r="O7" s="70"/>
      <c r="P7" s="70"/>
      <c r="Q7" s="70"/>
      <c r="R7" s="70"/>
      <c r="S7" s="70"/>
      <c r="T7" s="70"/>
    </row>
    <row r="8" spans="1:20" ht="15" customHeight="1">
      <c r="A8" s="7"/>
      <c r="B8" s="8"/>
      <c r="C8" s="8"/>
      <c r="D8" s="8"/>
      <c r="E8" s="8"/>
      <c r="F8" s="8"/>
      <c r="G8" s="8"/>
      <c r="H8" s="8"/>
      <c r="J8" s="70"/>
      <c r="K8" s="70"/>
      <c r="L8" s="70"/>
      <c r="M8" s="70"/>
      <c r="N8" s="70"/>
      <c r="O8" s="70"/>
      <c r="P8" s="70"/>
      <c r="Q8" s="70"/>
      <c r="R8" s="70"/>
      <c r="S8" s="70"/>
      <c r="T8" s="70"/>
    </row>
    <row r="9" spans="1:20" ht="42.75" customHeight="1">
      <c r="A9" s="96" t="s">
        <v>118</v>
      </c>
      <c r="B9" s="96"/>
      <c r="C9" s="96"/>
      <c r="D9" s="96"/>
      <c r="E9" s="96"/>
      <c r="F9" s="96"/>
      <c r="G9" s="96"/>
      <c r="H9" s="96"/>
      <c r="J9" s="70"/>
      <c r="K9" s="70"/>
      <c r="L9" s="70"/>
      <c r="M9" s="70"/>
      <c r="N9" s="70"/>
      <c r="O9" s="70"/>
      <c r="P9" s="70"/>
      <c r="Q9" s="70"/>
      <c r="R9" s="70"/>
      <c r="S9" s="70"/>
      <c r="T9" s="70"/>
    </row>
    <row r="10" spans="1:20" ht="15" customHeight="1">
      <c r="A10" s="7"/>
      <c r="B10" s="8"/>
      <c r="C10" s="8"/>
      <c r="D10" s="8"/>
      <c r="E10" s="8"/>
      <c r="F10" s="8"/>
      <c r="G10" s="8"/>
      <c r="H10" s="8"/>
      <c r="J10" s="70"/>
      <c r="K10" s="70"/>
      <c r="L10" s="70"/>
      <c r="M10" s="70"/>
      <c r="N10" s="70"/>
      <c r="O10" s="70"/>
      <c r="P10" s="70"/>
      <c r="Q10" s="70"/>
      <c r="R10" s="70"/>
      <c r="S10" s="70"/>
      <c r="T10" s="70"/>
    </row>
    <row r="11" spans="1:20" ht="15" customHeight="1">
      <c r="A11" s="43" t="s">
        <v>69</v>
      </c>
      <c r="B11" s="30"/>
      <c r="C11" s="30"/>
      <c r="D11" s="30"/>
      <c r="E11" s="30"/>
      <c r="F11" s="30"/>
      <c r="G11" s="30"/>
      <c r="H11" s="30"/>
    </row>
    <row r="12" spans="1:20" ht="15" customHeight="1">
      <c r="A12" s="43"/>
      <c r="B12" s="30"/>
      <c r="C12" s="30"/>
      <c r="D12" s="30"/>
      <c r="E12" s="30"/>
      <c r="F12" s="30"/>
      <c r="G12" s="30"/>
      <c r="H12" s="30"/>
    </row>
    <row r="13" spans="1:20" ht="15" customHeight="1">
      <c r="A13" s="43" t="s">
        <v>70</v>
      </c>
      <c r="B13" s="30"/>
      <c r="C13" s="30"/>
      <c r="D13" s="30"/>
      <c r="E13" s="30"/>
      <c r="F13" s="30"/>
      <c r="G13" s="30"/>
      <c r="H13" s="30"/>
    </row>
    <row r="14" spans="1:20" ht="15" customHeight="1">
      <c r="A14" s="43"/>
      <c r="B14" s="30"/>
      <c r="C14" s="30"/>
      <c r="D14" s="30"/>
      <c r="E14" s="30"/>
      <c r="F14" s="30"/>
      <c r="G14" s="30"/>
      <c r="H14" s="30"/>
    </row>
    <row r="15" spans="1:20" ht="15" customHeight="1">
      <c r="A15" s="60" t="s">
        <v>71</v>
      </c>
      <c r="B15" s="61">
        <v>2.2999999999999998</v>
      </c>
      <c r="C15" s="30"/>
      <c r="D15" s="30"/>
      <c r="E15" s="30"/>
      <c r="F15" s="30"/>
      <c r="G15" s="30"/>
      <c r="H15" s="30"/>
    </row>
    <row r="16" spans="1:20" ht="31.5">
      <c r="A16" s="35" t="s">
        <v>119</v>
      </c>
      <c r="B16" s="30"/>
      <c r="C16" s="30"/>
      <c r="D16" s="30"/>
      <c r="E16" s="30"/>
      <c r="F16" s="30"/>
      <c r="G16" s="30"/>
      <c r="H16" s="30"/>
    </row>
    <row r="17" spans="1:8">
      <c r="A17" s="31"/>
      <c r="B17" s="32"/>
      <c r="C17" s="32"/>
      <c r="D17" s="32"/>
      <c r="E17" s="32"/>
      <c r="F17" s="32"/>
      <c r="G17" s="32"/>
      <c r="H1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sheetPr>
    <tabColor indexed="21"/>
  </sheetPr>
  <dimension ref="A1:H48"/>
  <sheetViews>
    <sheetView workbookViewId="0">
      <selection activeCell="C39" sqref="C39"/>
    </sheetView>
  </sheetViews>
  <sheetFormatPr defaultRowHeight="15"/>
  <cols>
    <col min="1" max="1" width="48" customWidth="1"/>
    <col min="2" max="8" width="10.28515625" customWidth="1"/>
  </cols>
  <sheetData>
    <row r="1" spans="1:8" ht="12.75" customHeight="1">
      <c r="A1" s="90" t="s">
        <v>120</v>
      </c>
      <c r="B1" s="90"/>
      <c r="C1" s="90"/>
      <c r="D1" s="90"/>
      <c r="E1" s="90"/>
      <c r="F1" s="90"/>
      <c r="G1" s="90"/>
      <c r="H1" s="90"/>
    </row>
    <row r="2" spans="1:8">
      <c r="A2" s="55"/>
      <c r="B2" s="55">
        <v>2014</v>
      </c>
      <c r="C2" s="55">
        <v>2015</v>
      </c>
      <c r="D2" s="55">
        <v>2016</v>
      </c>
      <c r="E2" s="55">
        <v>2017</v>
      </c>
      <c r="F2" s="55">
        <v>2018</v>
      </c>
      <c r="G2" s="55">
        <v>2019</v>
      </c>
      <c r="H2" s="55">
        <v>2020</v>
      </c>
    </row>
    <row r="3" spans="1:8">
      <c r="A3" s="7" t="s">
        <v>35</v>
      </c>
      <c r="B3" s="8">
        <v>0</v>
      </c>
      <c r="C3" s="8">
        <v>20315.855</v>
      </c>
      <c r="D3" s="8">
        <v>21112.453000000001</v>
      </c>
      <c r="E3" s="8">
        <v>21116.63</v>
      </c>
      <c r="F3" s="8">
        <v>21037.603999999999</v>
      </c>
      <c r="G3" s="8">
        <v>20995.813999999998</v>
      </c>
      <c r="H3" s="8">
        <v>20995.813999999998</v>
      </c>
    </row>
    <row r="4" spans="1:8">
      <c r="A4" s="11" t="s">
        <v>66</v>
      </c>
      <c r="B4" s="10">
        <v>0</v>
      </c>
      <c r="C4" s="10">
        <v>0</v>
      </c>
      <c r="D4" s="10">
        <v>0</v>
      </c>
      <c r="E4" s="10">
        <v>0</v>
      </c>
      <c r="F4" s="10">
        <v>0</v>
      </c>
      <c r="G4" s="10">
        <v>0</v>
      </c>
      <c r="H4" s="10">
        <v>0</v>
      </c>
    </row>
    <row r="5" spans="1:8">
      <c r="A5" s="11" t="s">
        <v>67</v>
      </c>
      <c r="B5" s="10">
        <v>0</v>
      </c>
      <c r="C5" s="10">
        <v>39.994999999999997</v>
      </c>
      <c r="D5" s="10">
        <v>29.596</v>
      </c>
      <c r="E5" s="10">
        <v>29.721</v>
      </c>
      <c r="F5" s="10">
        <v>29.888999999999999</v>
      </c>
      <c r="G5" s="10">
        <v>29.83</v>
      </c>
      <c r="H5" s="10">
        <v>29.765999999999998</v>
      </c>
    </row>
    <row r="6" spans="1:8">
      <c r="A6" s="55" t="s">
        <v>37</v>
      </c>
      <c r="B6" s="56">
        <v>0</v>
      </c>
      <c r="C6" s="56">
        <v>-2.55000000000393</v>
      </c>
      <c r="D6" s="56">
        <v>3.70599999999967</v>
      </c>
      <c r="E6" s="56">
        <v>7.4309999999982201</v>
      </c>
      <c r="F6" s="56">
        <v>8.0559999999997096</v>
      </c>
      <c r="G6" s="56">
        <v>7.5420000000030303</v>
      </c>
      <c r="H6" s="56">
        <v>-39.399999999998201</v>
      </c>
    </row>
    <row r="7" spans="1:8">
      <c r="A7" s="57" t="s">
        <v>38</v>
      </c>
      <c r="B7" s="58">
        <v>0</v>
      </c>
      <c r="C7" s="58">
        <v>20353.3</v>
      </c>
      <c r="D7" s="58">
        <v>21145.755000000001</v>
      </c>
      <c r="E7" s="58">
        <v>21153.781999999999</v>
      </c>
      <c r="F7" s="58">
        <v>21075.548999999999</v>
      </c>
      <c r="G7" s="58">
        <v>21033.186000000002</v>
      </c>
      <c r="H7" s="58">
        <v>20986.18</v>
      </c>
    </row>
    <row r="8" spans="1:8">
      <c r="A8" s="7"/>
      <c r="B8" s="8"/>
      <c r="C8" s="8"/>
      <c r="D8" s="8"/>
      <c r="E8" s="8"/>
      <c r="F8" s="8"/>
      <c r="G8" s="8"/>
      <c r="H8" s="8"/>
    </row>
    <row r="9" spans="1:8" ht="24" customHeight="1">
      <c r="A9" s="96" t="s">
        <v>121</v>
      </c>
      <c r="B9" s="96"/>
      <c r="C9" s="96"/>
      <c r="D9" s="96"/>
      <c r="E9" s="96"/>
      <c r="F9" s="96"/>
      <c r="G9" s="96"/>
      <c r="H9" s="96"/>
    </row>
    <row r="10" spans="1:8">
      <c r="A10" s="7"/>
      <c r="B10" s="8"/>
      <c r="C10" s="8"/>
      <c r="D10" s="8"/>
      <c r="E10" s="8"/>
      <c r="F10" s="8"/>
      <c r="G10" s="8"/>
      <c r="H10" s="8"/>
    </row>
    <row r="11" spans="1:8">
      <c r="A11" s="43" t="s">
        <v>69</v>
      </c>
      <c r="B11" s="30"/>
      <c r="C11" s="30"/>
      <c r="D11" s="30"/>
      <c r="E11" s="30"/>
      <c r="F11" s="30"/>
      <c r="G11" s="30"/>
      <c r="H11" s="30"/>
    </row>
    <row r="12" spans="1:8">
      <c r="A12" s="60"/>
      <c r="B12" s="30"/>
      <c r="C12" s="61"/>
      <c r="D12" s="61"/>
      <c r="E12" s="61"/>
      <c r="F12" s="61"/>
      <c r="G12" s="61"/>
      <c r="H12" s="61"/>
    </row>
    <row r="13" spans="1:8">
      <c r="A13" s="43" t="s">
        <v>79</v>
      </c>
      <c r="B13" s="30"/>
      <c r="C13" s="61"/>
      <c r="D13" s="61"/>
      <c r="E13" s="61"/>
      <c r="F13" s="61"/>
      <c r="G13" s="61"/>
      <c r="H13" s="61"/>
    </row>
    <row r="14" spans="1:8">
      <c r="A14" s="43"/>
      <c r="B14" s="30"/>
      <c r="C14" s="61"/>
      <c r="D14" s="61"/>
      <c r="E14" s="61"/>
      <c r="F14" s="61"/>
      <c r="G14" s="61"/>
      <c r="H14" s="61"/>
    </row>
    <row r="15" spans="1:8" s="72" customFormat="1">
      <c r="A15" s="60" t="s">
        <v>122</v>
      </c>
      <c r="B15" s="61"/>
      <c r="C15" s="61"/>
      <c r="D15" s="61"/>
      <c r="E15" s="61"/>
      <c r="F15" s="61"/>
      <c r="G15" s="61"/>
      <c r="H15" s="61">
        <v>-40</v>
      </c>
    </row>
    <row r="16" spans="1:8" s="72" customFormat="1" ht="96">
      <c r="A16" s="35" t="s">
        <v>123</v>
      </c>
      <c r="B16" s="61"/>
      <c r="C16" s="61"/>
      <c r="D16" s="61"/>
      <c r="E16" s="61"/>
      <c r="F16" s="61"/>
      <c r="G16" s="61"/>
      <c r="H16" s="61"/>
    </row>
    <row r="17" spans="1:8" s="72" customFormat="1">
      <c r="A17" s="35"/>
      <c r="B17" s="61"/>
      <c r="C17" s="61"/>
      <c r="D17" s="61"/>
      <c r="E17" s="61"/>
      <c r="F17" s="61"/>
      <c r="G17" s="61"/>
      <c r="H17" s="61"/>
    </row>
    <row r="18" spans="1:8" s="72" customFormat="1">
      <c r="A18" s="65" t="s">
        <v>124</v>
      </c>
      <c r="B18" s="61"/>
      <c r="C18" s="61">
        <v>-2.8</v>
      </c>
      <c r="D18" s="61">
        <v>-10</v>
      </c>
      <c r="E18" s="61"/>
      <c r="F18" s="61"/>
      <c r="G18" s="61"/>
      <c r="H18" s="61"/>
    </row>
    <row r="19" spans="1:8" s="72" customFormat="1" ht="106.5">
      <c r="A19" s="35" t="s">
        <v>125</v>
      </c>
      <c r="B19" s="61"/>
      <c r="C19" s="61"/>
      <c r="D19" s="61"/>
      <c r="E19" s="61"/>
      <c r="F19" s="61"/>
      <c r="G19" s="61"/>
      <c r="H19" s="61"/>
    </row>
    <row r="20" spans="1:8" s="72" customFormat="1">
      <c r="A20" s="35"/>
      <c r="B20" s="61"/>
      <c r="C20" s="61"/>
      <c r="D20" s="61"/>
      <c r="E20" s="61"/>
      <c r="F20" s="61"/>
      <c r="G20" s="61"/>
      <c r="H20" s="61"/>
    </row>
    <row r="21" spans="1:8" s="72" customFormat="1">
      <c r="A21" s="65" t="s">
        <v>126</v>
      </c>
      <c r="B21" s="61"/>
      <c r="C21" s="61"/>
      <c r="D21" s="61">
        <v>5.2060000000000004</v>
      </c>
      <c r="E21" s="61">
        <v>6.8310000000000004</v>
      </c>
      <c r="F21" s="61">
        <v>7.4560000000000004</v>
      </c>
      <c r="G21" s="61">
        <v>6.9420000000000002</v>
      </c>
      <c r="H21" s="61"/>
    </row>
    <row r="22" spans="1:8" s="72" customFormat="1" ht="120" customHeight="1">
      <c r="A22" s="35" t="s">
        <v>127</v>
      </c>
      <c r="B22" s="61"/>
      <c r="C22" s="61"/>
      <c r="D22" s="61"/>
      <c r="E22" s="61"/>
      <c r="F22" s="61"/>
      <c r="G22" s="61"/>
      <c r="H22" s="61"/>
    </row>
    <row r="23" spans="1:8" s="72" customFormat="1">
      <c r="A23" s="35"/>
      <c r="B23" s="61"/>
      <c r="C23" s="61"/>
      <c r="D23" s="61"/>
      <c r="E23" s="61"/>
      <c r="F23" s="61"/>
      <c r="G23" s="61"/>
      <c r="H23" s="61"/>
    </row>
    <row r="24" spans="1:8">
      <c r="A24" s="43" t="s">
        <v>128</v>
      </c>
      <c r="B24" s="30"/>
      <c r="C24" s="30"/>
      <c r="D24" s="30"/>
      <c r="E24" s="30"/>
      <c r="F24" s="30"/>
      <c r="G24" s="30"/>
      <c r="H24" s="30"/>
    </row>
    <row r="25" spans="1:8">
      <c r="A25" s="43"/>
      <c r="B25" s="30"/>
      <c r="C25" s="30"/>
      <c r="D25" s="30"/>
      <c r="E25" s="30"/>
      <c r="F25" s="30"/>
      <c r="G25" s="30"/>
      <c r="H25" s="30"/>
    </row>
    <row r="26" spans="1:8" ht="13.5" customHeight="1">
      <c r="A26" s="60" t="s">
        <v>129</v>
      </c>
      <c r="B26" s="30"/>
      <c r="C26" s="61">
        <v>0.25</v>
      </c>
      <c r="D26" s="61">
        <v>0.60000000000000009</v>
      </c>
      <c r="E26" s="61">
        <v>0.60000000000000009</v>
      </c>
      <c r="F26" s="61">
        <v>0.60000000000000009</v>
      </c>
      <c r="G26" s="61">
        <v>0.60000000000000009</v>
      </c>
      <c r="H26" s="61">
        <v>0.60000000000000009</v>
      </c>
    </row>
    <row r="27" spans="1:8" s="72" customFormat="1" ht="106.5">
      <c r="A27" s="35" t="s">
        <v>130</v>
      </c>
      <c r="B27" s="61"/>
      <c r="C27" s="61"/>
      <c r="D27" s="61"/>
      <c r="E27" s="61"/>
      <c r="F27" s="61"/>
      <c r="G27" s="61"/>
      <c r="H27" s="61"/>
    </row>
    <row r="28" spans="1:8">
      <c r="A28" s="60"/>
      <c r="B28" s="30"/>
      <c r="C28" s="61"/>
      <c r="D28" s="61"/>
      <c r="E28" s="61"/>
      <c r="F28" s="61"/>
      <c r="G28" s="61"/>
      <c r="H28" s="61"/>
    </row>
    <row r="29" spans="1:8">
      <c r="A29" s="60" t="s">
        <v>131</v>
      </c>
      <c r="B29" s="30"/>
      <c r="C29" s="61"/>
      <c r="D29" s="61">
        <v>7.9</v>
      </c>
      <c r="E29" s="61"/>
      <c r="F29" s="61"/>
      <c r="G29" s="61"/>
      <c r="H29" s="61"/>
    </row>
    <row r="30" spans="1:8" ht="91.5" customHeight="1">
      <c r="A30" s="35" t="s">
        <v>132</v>
      </c>
      <c r="B30" s="30"/>
      <c r="C30" s="61"/>
      <c r="D30" s="61"/>
      <c r="E30" s="61"/>
      <c r="F30" s="61"/>
      <c r="G30" s="61"/>
      <c r="H30" s="61"/>
    </row>
    <row r="31" spans="1:8">
      <c r="A31" s="31"/>
      <c r="B31" s="32"/>
      <c r="C31" s="32"/>
      <c r="D31" s="31"/>
      <c r="E31" s="32"/>
      <c r="F31" s="31"/>
      <c r="G31" s="32"/>
      <c r="H31" s="31"/>
    </row>
    <row r="33" spans="1:8" ht="12.75" customHeight="1">
      <c r="A33" s="97" t="s">
        <v>133</v>
      </c>
      <c r="B33" s="97"/>
      <c r="C33" s="97"/>
      <c r="D33" s="97"/>
      <c r="E33" s="97"/>
      <c r="F33" s="97"/>
      <c r="G33" s="97"/>
      <c r="H33" s="97"/>
    </row>
    <row r="34" spans="1:8" ht="12.75" customHeight="1">
      <c r="A34" s="93" t="s">
        <v>134</v>
      </c>
      <c r="B34" s="93"/>
      <c r="C34" s="93"/>
      <c r="D34" s="93"/>
      <c r="E34" s="93"/>
      <c r="F34" s="93"/>
      <c r="G34" s="93"/>
      <c r="H34" s="93"/>
    </row>
    <row r="35" spans="1:8">
      <c r="A35" s="6"/>
      <c r="B35" s="6"/>
      <c r="C35" s="6"/>
      <c r="D35" s="6"/>
      <c r="E35" s="6"/>
      <c r="F35" s="6"/>
      <c r="G35" s="6"/>
      <c r="H35" s="27">
        <v>2016</v>
      </c>
    </row>
    <row r="36" spans="1:8">
      <c r="A36" s="13" t="s">
        <v>38</v>
      </c>
      <c r="B36" s="13"/>
      <c r="C36" s="13"/>
      <c r="D36" s="13"/>
      <c r="E36" s="13"/>
      <c r="F36" s="13"/>
      <c r="G36" s="13"/>
      <c r="H36" s="73">
        <v>21145.8</v>
      </c>
    </row>
    <row r="37" spans="1:8">
      <c r="A37" s="43"/>
      <c r="B37" s="43"/>
      <c r="C37" s="43"/>
      <c r="D37" s="43"/>
      <c r="E37" s="43"/>
      <c r="F37" s="43"/>
      <c r="G37" s="43"/>
      <c r="H37" s="74"/>
    </row>
    <row r="38" spans="1:8">
      <c r="A38" s="60" t="s">
        <v>135</v>
      </c>
      <c r="B38" s="60"/>
      <c r="C38" s="60"/>
      <c r="D38" s="60"/>
      <c r="E38" s="60"/>
      <c r="F38" s="60"/>
      <c r="G38" s="60"/>
      <c r="H38" s="75">
        <v>-70</v>
      </c>
    </row>
    <row r="39" spans="1:8" ht="75">
      <c r="A39" s="35" t="s">
        <v>136</v>
      </c>
      <c r="B39" s="35"/>
      <c r="C39" s="35"/>
      <c r="D39" s="35"/>
      <c r="E39" s="35"/>
      <c r="F39" s="35"/>
      <c r="G39" s="35"/>
      <c r="H39" s="30"/>
    </row>
    <row r="40" spans="1:8">
      <c r="A40" s="35"/>
      <c r="B40" s="35"/>
      <c r="C40" s="35"/>
      <c r="D40" s="35"/>
      <c r="E40" s="35"/>
      <c r="F40" s="35"/>
      <c r="G40" s="35"/>
      <c r="H40" s="30"/>
    </row>
    <row r="41" spans="1:8">
      <c r="A41" s="60" t="s">
        <v>137</v>
      </c>
      <c r="B41" s="60"/>
      <c r="C41" s="60"/>
      <c r="D41" s="60"/>
      <c r="E41" s="60"/>
      <c r="F41" s="60"/>
      <c r="G41" s="60"/>
      <c r="H41" s="75">
        <v>-15.5</v>
      </c>
    </row>
    <row r="42" spans="1:8" ht="54">
      <c r="A42" s="35" t="s">
        <v>138</v>
      </c>
      <c r="B42" s="35"/>
      <c r="C42" s="35"/>
      <c r="D42" s="35"/>
      <c r="E42" s="35"/>
      <c r="F42" s="35"/>
      <c r="G42" s="35"/>
      <c r="H42" s="76"/>
    </row>
    <row r="43" spans="1:8">
      <c r="A43" s="77"/>
      <c r="B43" s="77"/>
      <c r="C43" s="77"/>
      <c r="D43" s="77"/>
      <c r="E43" s="77"/>
      <c r="F43" s="77"/>
      <c r="G43" s="77"/>
      <c r="H43" s="76"/>
    </row>
    <row r="44" spans="1:8">
      <c r="A44" s="60" t="s">
        <v>139</v>
      </c>
      <c r="B44" s="60"/>
      <c r="C44" s="60"/>
      <c r="D44" s="60"/>
      <c r="E44" s="60"/>
      <c r="F44" s="60"/>
      <c r="G44" s="60"/>
      <c r="H44" s="75">
        <v>14.2</v>
      </c>
    </row>
    <row r="45" spans="1:8" ht="43.5">
      <c r="A45" s="35" t="s">
        <v>140</v>
      </c>
      <c r="B45" s="35"/>
      <c r="C45" s="35"/>
      <c r="D45" s="35"/>
      <c r="E45" s="35"/>
      <c r="F45" s="35"/>
      <c r="G45" s="35"/>
      <c r="H45" s="76"/>
    </row>
    <row r="46" spans="1:8">
      <c r="A46" s="78"/>
      <c r="B46" s="78"/>
      <c r="C46" s="78"/>
      <c r="D46" s="78"/>
      <c r="E46" s="78"/>
      <c r="F46" s="78"/>
      <c r="G46" s="78"/>
      <c r="H46" s="79"/>
    </row>
    <row r="47" spans="1:8">
      <c r="A47" s="80" t="s">
        <v>141</v>
      </c>
      <c r="B47" s="80"/>
      <c r="C47" s="80"/>
      <c r="D47" s="80"/>
      <c r="E47" s="80"/>
      <c r="F47" s="80"/>
      <c r="G47" s="80"/>
      <c r="H47" s="81">
        <v>21074.5</v>
      </c>
    </row>
    <row r="48" spans="1:8">
      <c r="A48" s="31" t="s">
        <v>142</v>
      </c>
      <c r="B48" s="31"/>
      <c r="C48" s="31"/>
      <c r="D48" s="31"/>
      <c r="E48" s="31"/>
      <c r="F48" s="31"/>
      <c r="G48" s="31"/>
      <c r="H48" s="82"/>
    </row>
  </sheetData>
  <sheetProtection selectLockedCells="1" selectUnlockedCells="1"/>
  <mergeCells count="4">
    <mergeCell ref="A1:H1"/>
    <mergeCell ref="A9:H9"/>
    <mergeCell ref="A33:H33"/>
    <mergeCell ref="A34:H34"/>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sheetPr>
    <tabColor indexed="21"/>
  </sheetPr>
  <dimension ref="A1:T27"/>
  <sheetViews>
    <sheetView topLeftCell="A19" workbookViewId="0">
      <selection activeCell="A29" sqref="A29"/>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22.5" customHeight="1">
      <c r="A1" s="90" t="s">
        <v>143</v>
      </c>
      <c r="B1" s="90"/>
      <c r="C1" s="90"/>
      <c r="D1" s="90"/>
      <c r="E1" s="90"/>
      <c r="F1" s="90"/>
      <c r="G1" s="90"/>
      <c r="H1" s="90"/>
      <c r="J1" s="15"/>
      <c r="K1" s="15"/>
      <c r="L1" s="15"/>
      <c r="M1" s="15"/>
      <c r="N1" s="15"/>
      <c r="O1" s="15"/>
      <c r="P1" s="15"/>
    </row>
    <row r="2" spans="1:20" ht="15" customHeight="1">
      <c r="A2" s="55"/>
      <c r="B2" s="55">
        <v>2014</v>
      </c>
      <c r="C2" s="55">
        <v>2015</v>
      </c>
      <c r="D2" s="55">
        <v>2016</v>
      </c>
      <c r="E2" s="55">
        <v>2017</v>
      </c>
      <c r="F2" s="55">
        <v>2018</v>
      </c>
      <c r="G2" s="55">
        <v>2019</v>
      </c>
      <c r="H2" s="55">
        <v>2020</v>
      </c>
      <c r="J2" s="15"/>
      <c r="K2" s="15"/>
      <c r="L2" s="15"/>
      <c r="M2" s="15"/>
      <c r="N2" s="63"/>
      <c r="O2" s="63"/>
      <c r="P2" s="63"/>
      <c r="Q2" s="63"/>
      <c r="R2" s="63"/>
      <c r="S2" s="63"/>
      <c r="T2" s="63"/>
    </row>
    <row r="3" spans="1:20" ht="15" customHeight="1">
      <c r="A3" s="7" t="s">
        <v>35</v>
      </c>
      <c r="B3" s="8">
        <v>822.95</v>
      </c>
      <c r="C3" s="8">
        <v>780.37</v>
      </c>
      <c r="D3" s="8">
        <v>795.26</v>
      </c>
      <c r="E3" s="8">
        <v>795.25</v>
      </c>
      <c r="F3" s="8">
        <v>795.25</v>
      </c>
      <c r="G3" s="8">
        <v>795.25</v>
      </c>
      <c r="H3" s="8">
        <v>795.25</v>
      </c>
      <c r="J3" s="15"/>
      <c r="K3" s="15"/>
      <c r="L3" s="15"/>
      <c r="M3" s="15"/>
      <c r="N3" s="63"/>
      <c r="O3" s="15"/>
      <c r="P3" s="15"/>
    </row>
    <row r="4" spans="1:20" ht="15" customHeight="1">
      <c r="A4" s="11" t="s">
        <v>66</v>
      </c>
      <c r="B4" s="10">
        <v>-87.8</v>
      </c>
      <c r="C4" s="10">
        <v>0</v>
      </c>
      <c r="D4" s="10">
        <v>0</v>
      </c>
      <c r="E4" s="10">
        <v>0</v>
      </c>
      <c r="F4" s="10">
        <v>0</v>
      </c>
      <c r="G4" s="10">
        <v>0</v>
      </c>
      <c r="H4" s="10">
        <v>0</v>
      </c>
      <c r="J4" s="15"/>
      <c r="K4" s="15"/>
      <c r="L4" s="15"/>
      <c r="M4" s="15"/>
      <c r="N4" s="63"/>
      <c r="O4" s="63"/>
      <c r="P4" s="63"/>
      <c r="Q4" s="63"/>
      <c r="R4" s="63"/>
      <c r="S4" s="63"/>
      <c r="T4" s="63"/>
    </row>
    <row r="5" spans="1:20" ht="15" customHeight="1">
      <c r="A5" s="11" t="s">
        <v>67</v>
      </c>
      <c r="B5" s="10">
        <v>0</v>
      </c>
      <c r="C5" s="10">
        <v>-23.443999999999999</v>
      </c>
      <c r="D5" s="10">
        <v>-23.42</v>
      </c>
      <c r="E5" s="10">
        <v>-23.42</v>
      </c>
      <c r="F5" s="10">
        <v>-23.42</v>
      </c>
      <c r="G5" s="10">
        <v>-23.42</v>
      </c>
      <c r="H5" s="10">
        <v>-23.42</v>
      </c>
      <c r="J5" s="15"/>
      <c r="K5" s="15"/>
      <c r="L5" s="15"/>
      <c r="M5" s="15"/>
      <c r="N5" s="63"/>
      <c r="O5" s="63"/>
      <c r="P5" s="63"/>
      <c r="Q5" s="63"/>
      <c r="R5" s="63"/>
      <c r="S5" s="63"/>
      <c r="T5" s="63"/>
    </row>
    <row r="6" spans="1:20" ht="15" customHeight="1">
      <c r="A6" s="55" t="s">
        <v>37</v>
      </c>
      <c r="B6" s="56">
        <v>-1.2</v>
      </c>
      <c r="C6" s="56">
        <v>-1.2000000000000099</v>
      </c>
      <c r="D6" s="56">
        <v>5.50000000000004</v>
      </c>
      <c r="E6" s="56">
        <v>6.50000000000004</v>
      </c>
      <c r="F6" s="56">
        <v>6.50000000000004</v>
      </c>
      <c r="G6" s="56">
        <v>6.50000000000004</v>
      </c>
      <c r="H6" s="56">
        <v>6.50000000000004</v>
      </c>
      <c r="J6" s="63"/>
      <c r="K6" s="63"/>
      <c r="L6" s="63"/>
      <c r="M6" s="63"/>
      <c r="N6" s="63"/>
      <c r="O6" s="63"/>
      <c r="P6" s="63"/>
      <c r="Q6" s="63"/>
      <c r="R6" s="63"/>
      <c r="S6" s="63"/>
    </row>
    <row r="7" spans="1:20" ht="15" customHeight="1">
      <c r="A7" s="57" t="s">
        <v>38</v>
      </c>
      <c r="B7" s="58">
        <v>733.95</v>
      </c>
      <c r="C7" s="58">
        <v>755.726</v>
      </c>
      <c r="D7" s="58">
        <v>777.34</v>
      </c>
      <c r="E7" s="58">
        <v>778.33</v>
      </c>
      <c r="F7" s="58">
        <v>778.33</v>
      </c>
      <c r="G7" s="58">
        <v>778.33</v>
      </c>
      <c r="H7" s="58">
        <v>778.33</v>
      </c>
      <c r="J7" s="70"/>
      <c r="K7" s="70"/>
      <c r="L7" s="70"/>
      <c r="M7" s="70"/>
      <c r="N7" s="70"/>
      <c r="O7" s="70"/>
      <c r="P7" s="70"/>
      <c r="Q7" s="70"/>
      <c r="R7" s="70"/>
      <c r="S7" s="70"/>
      <c r="T7" s="70"/>
    </row>
    <row r="8" spans="1:20" ht="15" customHeight="1">
      <c r="A8" s="7"/>
      <c r="B8" s="8"/>
      <c r="C8" s="8"/>
      <c r="D8" s="8"/>
      <c r="E8" s="8"/>
      <c r="F8" s="8"/>
      <c r="G8" s="8"/>
      <c r="H8" s="8"/>
      <c r="J8" s="70"/>
      <c r="K8" s="70"/>
      <c r="L8" s="70"/>
      <c r="M8" s="70"/>
      <c r="N8" s="70"/>
      <c r="O8" s="70"/>
      <c r="P8" s="70"/>
      <c r="Q8" s="70"/>
      <c r="R8" s="70"/>
      <c r="S8" s="70"/>
      <c r="T8" s="70"/>
    </row>
    <row r="9" spans="1:20" ht="59.25" customHeight="1">
      <c r="A9" s="96" t="s">
        <v>144</v>
      </c>
      <c r="B9" s="96"/>
      <c r="C9" s="96"/>
      <c r="D9" s="96"/>
      <c r="E9" s="96"/>
      <c r="F9" s="96"/>
      <c r="G9" s="96"/>
      <c r="H9" s="96"/>
      <c r="J9" s="70"/>
      <c r="K9" s="70"/>
      <c r="L9" s="70"/>
      <c r="M9" s="70"/>
      <c r="N9" s="70"/>
      <c r="O9" s="70"/>
      <c r="P9" s="70"/>
      <c r="Q9" s="70"/>
      <c r="R9" s="70"/>
      <c r="S9" s="70"/>
      <c r="T9" s="70"/>
    </row>
    <row r="10" spans="1:20" ht="15" customHeight="1">
      <c r="A10" s="7"/>
      <c r="B10" s="8"/>
      <c r="C10" s="8"/>
      <c r="D10" s="8"/>
      <c r="E10" s="8"/>
      <c r="F10" s="8"/>
      <c r="G10" s="8"/>
      <c r="H10" s="8"/>
      <c r="J10" s="70"/>
      <c r="K10" s="70"/>
      <c r="L10" s="70"/>
      <c r="M10" s="70"/>
      <c r="N10" s="70"/>
      <c r="O10" s="70"/>
      <c r="P10" s="70"/>
      <c r="Q10" s="70"/>
      <c r="R10" s="70"/>
      <c r="S10" s="70"/>
      <c r="T10" s="70"/>
    </row>
    <row r="11" spans="1:20" ht="15" customHeight="1">
      <c r="A11" s="43" t="s">
        <v>69</v>
      </c>
      <c r="B11" s="30"/>
      <c r="C11" s="30"/>
      <c r="D11" s="30"/>
      <c r="E11" s="30"/>
      <c r="F11" s="30"/>
      <c r="G11" s="30"/>
      <c r="H11" s="30"/>
    </row>
    <row r="12" spans="1:20" ht="12.75" customHeight="1">
      <c r="A12" s="43"/>
      <c r="B12" s="30"/>
      <c r="C12" s="30"/>
      <c r="D12" s="30"/>
      <c r="E12" s="30"/>
      <c r="F12" s="30"/>
      <c r="G12" s="30"/>
      <c r="H12" s="30"/>
    </row>
    <row r="13" spans="1:20" ht="15" customHeight="1">
      <c r="A13" s="43" t="s">
        <v>70</v>
      </c>
      <c r="B13" s="30"/>
      <c r="C13" s="30"/>
      <c r="D13" s="30"/>
      <c r="E13" s="30"/>
      <c r="F13" s="30"/>
      <c r="G13" s="30"/>
      <c r="H13" s="30"/>
    </row>
    <row r="14" spans="1:20">
      <c r="A14" s="43"/>
      <c r="B14" s="30"/>
      <c r="C14" s="30"/>
      <c r="D14" s="30"/>
      <c r="E14" s="30"/>
      <c r="F14" s="30"/>
      <c r="G14" s="30"/>
      <c r="H14" s="30"/>
    </row>
    <row r="15" spans="1:20" ht="15" customHeight="1">
      <c r="A15" s="60" t="s">
        <v>71</v>
      </c>
      <c r="B15" s="61">
        <v>-1.2</v>
      </c>
      <c r="C15" s="61">
        <v>-1.2</v>
      </c>
      <c r="D15" s="61">
        <v>-1.2</v>
      </c>
      <c r="E15" s="61">
        <v>-1.2</v>
      </c>
      <c r="F15" s="61">
        <v>-1.2</v>
      </c>
      <c r="G15" s="61">
        <v>-1.2</v>
      </c>
      <c r="H15" s="61">
        <v>-1.2</v>
      </c>
    </row>
    <row r="16" spans="1:20" ht="31.5">
      <c r="A16" s="35" t="s">
        <v>145</v>
      </c>
      <c r="B16" s="30"/>
      <c r="C16" s="30"/>
      <c r="D16" s="30"/>
      <c r="E16" s="30"/>
      <c r="F16" s="30"/>
      <c r="G16" s="30"/>
      <c r="H16" s="30"/>
    </row>
    <row r="17" spans="1:8">
      <c r="A17" s="35"/>
      <c r="B17" s="30"/>
      <c r="C17" s="30"/>
      <c r="D17" s="30"/>
      <c r="E17" s="30"/>
      <c r="F17" s="30"/>
      <c r="G17" s="30"/>
      <c r="H17" s="30"/>
    </row>
    <row r="18" spans="1:8">
      <c r="A18" s="64" t="s">
        <v>79</v>
      </c>
      <c r="B18" s="30"/>
      <c r="C18" s="30"/>
      <c r="D18" s="30"/>
      <c r="E18" s="30"/>
      <c r="F18" s="30"/>
      <c r="G18" s="30"/>
      <c r="H18" s="30"/>
    </row>
    <row r="19" spans="1:8">
      <c r="A19" s="35"/>
      <c r="B19" s="30"/>
      <c r="C19" s="30"/>
      <c r="D19" s="30"/>
      <c r="E19" s="30"/>
      <c r="F19" s="30"/>
      <c r="G19" s="30"/>
      <c r="H19" s="30"/>
    </row>
    <row r="20" spans="1:8">
      <c r="A20" s="65" t="s">
        <v>80</v>
      </c>
      <c r="B20" s="30"/>
      <c r="C20" s="30"/>
      <c r="D20" s="61">
        <v>7.7</v>
      </c>
      <c r="E20" s="61">
        <v>7.7</v>
      </c>
      <c r="F20" s="61">
        <v>7.7</v>
      </c>
      <c r="G20" s="61">
        <v>7.7</v>
      </c>
      <c r="H20" s="61">
        <v>7.7</v>
      </c>
    </row>
    <row r="21" spans="1:8">
      <c r="A21" s="35" t="s">
        <v>81</v>
      </c>
      <c r="B21" s="30"/>
      <c r="C21" s="30"/>
      <c r="D21" s="30"/>
      <c r="E21" s="30"/>
      <c r="F21" s="30"/>
      <c r="G21" s="30"/>
      <c r="H21" s="30"/>
    </row>
    <row r="22" spans="1:8">
      <c r="A22" s="35"/>
      <c r="B22" s="30"/>
      <c r="C22" s="30"/>
      <c r="D22" s="30"/>
      <c r="E22" s="30"/>
      <c r="F22" s="30"/>
      <c r="G22" s="30"/>
      <c r="H22" s="30"/>
    </row>
    <row r="23" spans="1:8">
      <c r="A23" s="64" t="s">
        <v>128</v>
      </c>
      <c r="B23" s="30"/>
      <c r="C23" s="30"/>
      <c r="D23" s="30"/>
      <c r="E23" s="30"/>
      <c r="F23" s="30"/>
      <c r="G23" s="30"/>
      <c r="H23" s="30"/>
    </row>
    <row r="24" spans="1:8">
      <c r="A24" s="35"/>
      <c r="B24" s="30"/>
      <c r="C24" s="30"/>
      <c r="D24" s="30"/>
      <c r="E24" s="30"/>
      <c r="F24" s="30"/>
      <c r="G24" s="30"/>
      <c r="H24" s="30"/>
    </row>
    <row r="25" spans="1:8">
      <c r="A25" s="65" t="s">
        <v>146</v>
      </c>
      <c r="B25" s="30"/>
      <c r="C25" s="30"/>
      <c r="D25" s="61">
        <v>-1</v>
      </c>
      <c r="E25" s="30"/>
      <c r="F25" s="30"/>
      <c r="G25" s="30"/>
      <c r="H25" s="30"/>
    </row>
    <row r="26" spans="1:8" ht="31.5">
      <c r="A26" s="35" t="s">
        <v>147</v>
      </c>
      <c r="B26" s="30"/>
      <c r="C26" s="30"/>
      <c r="D26" s="61"/>
      <c r="E26" s="30"/>
      <c r="F26" s="30"/>
      <c r="G26" s="30"/>
      <c r="H26" s="30"/>
    </row>
    <row r="27" spans="1:8" ht="15" customHeight="1">
      <c r="A27" s="31"/>
      <c r="B27" s="32"/>
      <c r="C27" s="32"/>
      <c r="D27" s="32"/>
      <c r="E27" s="32"/>
      <c r="F27" s="32"/>
      <c r="G27" s="32"/>
      <c r="H2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sheetPr>
    <tabColor indexed="21"/>
  </sheetPr>
  <dimension ref="A1:T13"/>
  <sheetViews>
    <sheetView workbookViewId="0">
      <selection activeCell="E4" sqref="E4"/>
    </sheetView>
  </sheetViews>
  <sheetFormatPr defaultRowHeight="10.5"/>
  <cols>
    <col min="1" max="1" width="46.7109375" style="15" customWidth="1"/>
    <col min="2" max="8" width="9.5703125" style="15" customWidth="1"/>
    <col min="9" max="9" width="9.140625" style="15"/>
    <col min="10" max="10" width="9.140625" style="34"/>
    <col min="11" max="17" width="10.140625" style="34" customWidth="1"/>
    <col min="18" max="16384" width="9.140625" style="15"/>
  </cols>
  <sheetData>
    <row r="1" spans="1:20" ht="22.5" customHeight="1">
      <c r="A1" s="90" t="s">
        <v>148</v>
      </c>
      <c r="B1" s="90"/>
      <c r="C1" s="90"/>
      <c r="D1" s="90"/>
      <c r="E1" s="90"/>
      <c r="F1" s="90"/>
      <c r="G1" s="90"/>
      <c r="H1" s="90"/>
    </row>
    <row r="2" spans="1:20" ht="15.75" customHeight="1">
      <c r="A2" s="55"/>
      <c r="B2" s="55">
        <v>2014</v>
      </c>
      <c r="C2" s="55">
        <v>2015</v>
      </c>
      <c r="D2" s="55">
        <v>2016</v>
      </c>
      <c r="E2" s="55">
        <v>2017</v>
      </c>
      <c r="F2" s="55">
        <v>2018</v>
      </c>
      <c r="G2" s="55">
        <v>2019</v>
      </c>
      <c r="H2" s="55">
        <v>2020</v>
      </c>
      <c r="J2" s="15"/>
      <c r="K2" s="15"/>
      <c r="L2" s="15"/>
      <c r="M2" s="15"/>
      <c r="N2" s="15"/>
      <c r="O2" s="15"/>
      <c r="P2" s="15"/>
      <c r="Q2" s="15"/>
    </row>
    <row r="3" spans="1:20" ht="15.75" customHeight="1">
      <c r="A3" s="7" t="s">
        <v>35</v>
      </c>
      <c r="B3" s="8">
        <v>704.69100000000003</v>
      </c>
      <c r="C3" s="8">
        <v>641.68299999999999</v>
      </c>
      <c r="D3" s="8">
        <v>658.98400000000004</v>
      </c>
      <c r="E3" s="8">
        <v>653.40099999999995</v>
      </c>
      <c r="F3" s="8">
        <v>660.00199999999995</v>
      </c>
      <c r="G3" s="8">
        <v>660.11199999999997</v>
      </c>
      <c r="H3" s="8">
        <v>660.11199999999997</v>
      </c>
      <c r="J3" s="15"/>
      <c r="K3" s="63"/>
      <c r="L3" s="63"/>
      <c r="M3" s="63"/>
      <c r="N3" s="63"/>
      <c r="O3" s="63"/>
      <c r="P3" s="63"/>
      <c r="Q3" s="63"/>
      <c r="R3" s="63"/>
      <c r="S3" s="63"/>
      <c r="T3" s="63"/>
    </row>
    <row r="4" spans="1:20" ht="15.75" customHeight="1">
      <c r="A4" s="11" t="s">
        <v>66</v>
      </c>
      <c r="B4" s="10">
        <v>4.0199999999999996</v>
      </c>
      <c r="C4" s="10">
        <v>0</v>
      </c>
      <c r="D4" s="10">
        <v>0</v>
      </c>
      <c r="E4" s="10">
        <v>0</v>
      </c>
      <c r="F4" s="10">
        <v>0</v>
      </c>
      <c r="G4" s="10">
        <v>0</v>
      </c>
      <c r="H4" s="10">
        <v>0</v>
      </c>
      <c r="J4" s="15"/>
      <c r="K4" s="15"/>
      <c r="L4" s="15"/>
      <c r="M4" s="15"/>
      <c r="N4" s="15"/>
      <c r="O4" s="15"/>
      <c r="P4" s="15"/>
      <c r="Q4" s="63"/>
    </row>
    <row r="5" spans="1:20" ht="15.75" customHeight="1">
      <c r="A5" s="11" t="s">
        <v>67</v>
      </c>
      <c r="B5" s="10">
        <v>0</v>
      </c>
      <c r="C5" s="10">
        <v>0.95400000000000007</v>
      </c>
      <c r="D5" s="10">
        <v>0.97899999999999998</v>
      </c>
      <c r="E5" s="10">
        <v>0.97099999999999997</v>
      </c>
      <c r="F5" s="10">
        <v>0.98099999999999998</v>
      </c>
      <c r="G5" s="10">
        <v>0.98099999999999998</v>
      </c>
      <c r="H5" s="10">
        <v>0.98099999999999998</v>
      </c>
      <c r="J5" s="15"/>
      <c r="K5" s="15"/>
      <c r="L5" s="15"/>
      <c r="M5" s="15"/>
      <c r="N5" s="15"/>
      <c r="O5" s="15"/>
      <c r="P5" s="15"/>
      <c r="Q5" s="63"/>
    </row>
    <row r="6" spans="1:20" ht="15.75" customHeight="1">
      <c r="A6" s="55" t="s">
        <v>37</v>
      </c>
      <c r="B6" s="56">
        <v>0</v>
      </c>
      <c r="C6" s="56">
        <v>0</v>
      </c>
      <c r="D6" s="56">
        <v>0</v>
      </c>
      <c r="E6" s="56">
        <v>0</v>
      </c>
      <c r="F6" s="56">
        <v>0</v>
      </c>
      <c r="G6" s="56">
        <v>0</v>
      </c>
      <c r="H6" s="56">
        <v>0</v>
      </c>
      <c r="J6" s="15"/>
      <c r="K6" s="63"/>
      <c r="L6" s="63"/>
      <c r="M6" s="63"/>
      <c r="N6" s="63"/>
      <c r="O6" s="63"/>
      <c r="P6" s="63"/>
      <c r="Q6" s="63"/>
      <c r="R6" s="63"/>
      <c r="S6" s="63"/>
      <c r="T6" s="63"/>
    </row>
    <row r="7" spans="1:20" ht="15.75" customHeight="1">
      <c r="A7" s="57" t="s">
        <v>38</v>
      </c>
      <c r="B7" s="58">
        <v>708.71100000000001</v>
      </c>
      <c r="C7" s="58">
        <v>642.63699999999994</v>
      </c>
      <c r="D7" s="58">
        <v>659.96299999999997</v>
      </c>
      <c r="E7" s="58">
        <v>654.37199999999996</v>
      </c>
      <c r="F7" s="58">
        <v>660.98299999999995</v>
      </c>
      <c r="G7" s="58">
        <v>661.09299999999996</v>
      </c>
      <c r="H7" s="58">
        <v>661.09299999999996</v>
      </c>
      <c r="K7" s="70"/>
      <c r="L7" s="70"/>
      <c r="M7" s="70"/>
      <c r="N7" s="70"/>
      <c r="O7" s="70"/>
      <c r="P7" s="70"/>
      <c r="Q7" s="70"/>
    </row>
    <row r="8" spans="1:20">
      <c r="A8" s="7"/>
      <c r="B8" s="8"/>
      <c r="C8" s="8"/>
      <c r="D8" s="8"/>
      <c r="E8" s="8"/>
      <c r="F8" s="8"/>
      <c r="G8" s="8"/>
      <c r="H8" s="8"/>
      <c r="K8" s="70"/>
      <c r="L8" s="70"/>
      <c r="M8" s="70"/>
      <c r="N8" s="70"/>
      <c r="O8" s="70"/>
      <c r="P8" s="70"/>
      <c r="Q8" s="70"/>
    </row>
    <row r="9" spans="1:20" ht="27" customHeight="1">
      <c r="A9" s="96" t="s">
        <v>149</v>
      </c>
      <c r="B9" s="96"/>
      <c r="C9" s="96"/>
      <c r="D9" s="96"/>
      <c r="E9" s="96"/>
      <c r="F9" s="96"/>
      <c r="G9" s="96"/>
      <c r="H9" s="96"/>
      <c r="K9" s="70"/>
      <c r="L9" s="70"/>
      <c r="M9" s="70"/>
      <c r="N9" s="70"/>
      <c r="O9" s="70"/>
      <c r="P9" s="70"/>
      <c r="Q9" s="70"/>
    </row>
    <row r="10" spans="1:20">
      <c r="A10" s="7"/>
      <c r="B10" s="8"/>
      <c r="C10" s="8"/>
      <c r="D10" s="8"/>
      <c r="E10" s="8"/>
      <c r="F10" s="8"/>
      <c r="G10" s="8"/>
      <c r="H10" s="8"/>
      <c r="K10" s="70"/>
      <c r="L10" s="70"/>
      <c r="M10" s="70"/>
      <c r="N10" s="70"/>
      <c r="O10" s="70"/>
      <c r="P10" s="70"/>
      <c r="Q10" s="70"/>
    </row>
    <row r="11" spans="1:20">
      <c r="A11" s="43" t="s">
        <v>69</v>
      </c>
      <c r="B11" s="30"/>
      <c r="C11" s="30"/>
      <c r="D11" s="30"/>
      <c r="E11" s="30"/>
      <c r="F11" s="30"/>
      <c r="G11" s="30"/>
      <c r="H11" s="30"/>
    </row>
    <row r="12" spans="1:20">
      <c r="A12" s="60" t="s">
        <v>103</v>
      </c>
      <c r="B12" s="30"/>
      <c r="C12" s="30"/>
      <c r="D12" s="30"/>
      <c r="E12" s="30"/>
      <c r="F12" s="30"/>
      <c r="G12" s="30"/>
      <c r="H12" s="30"/>
    </row>
    <row r="13" spans="1:20">
      <c r="A13" s="31"/>
      <c r="B13" s="32"/>
      <c r="C13" s="32"/>
      <c r="D13" s="32"/>
      <c r="E13" s="32"/>
      <c r="F13" s="32"/>
      <c r="G13" s="32"/>
      <c r="H13"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sheetPr>
    <tabColor indexed="21"/>
  </sheetPr>
  <dimension ref="A1:T13"/>
  <sheetViews>
    <sheetView workbookViewId="0">
      <selection activeCell="A16" sqref="A16"/>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19.5" customHeight="1">
      <c r="A1" s="90" t="s">
        <v>150</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15"/>
      <c r="L2" s="15"/>
      <c r="M2" s="15"/>
      <c r="N2" s="63"/>
      <c r="O2" s="63"/>
      <c r="P2" s="63"/>
      <c r="Q2" s="63"/>
      <c r="R2" s="63"/>
      <c r="S2" s="63"/>
      <c r="T2" s="63"/>
    </row>
    <row r="3" spans="1:20">
      <c r="A3" s="7" t="s">
        <v>35</v>
      </c>
      <c r="B3" s="8">
        <v>44.09</v>
      </c>
      <c r="C3" s="8">
        <v>47.182000000000002</v>
      </c>
      <c r="D3" s="8">
        <v>49.283000000000001</v>
      </c>
      <c r="E3" s="8">
        <v>52.366999999999997</v>
      </c>
      <c r="F3" s="8">
        <v>52.46</v>
      </c>
      <c r="G3" s="8">
        <v>52.46</v>
      </c>
      <c r="H3" s="8">
        <v>52.46</v>
      </c>
      <c r="J3" s="15"/>
      <c r="K3" s="15"/>
      <c r="L3" s="15"/>
      <c r="M3" s="15"/>
      <c r="N3" s="15"/>
      <c r="O3" s="15"/>
      <c r="P3" s="15"/>
    </row>
    <row r="4" spans="1:20">
      <c r="A4" s="11" t="s">
        <v>66</v>
      </c>
      <c r="B4" s="10">
        <v>-3.54</v>
      </c>
      <c r="C4" s="10">
        <v>0</v>
      </c>
      <c r="D4" s="10">
        <v>0</v>
      </c>
      <c r="E4" s="10">
        <v>0</v>
      </c>
      <c r="F4" s="10">
        <v>0</v>
      </c>
      <c r="G4" s="10">
        <v>0</v>
      </c>
      <c r="H4" s="10">
        <v>0</v>
      </c>
      <c r="J4" s="15"/>
      <c r="K4" s="15"/>
      <c r="L4" s="15"/>
      <c r="M4" s="15"/>
      <c r="N4" s="63"/>
      <c r="O4" s="63"/>
      <c r="P4" s="63"/>
      <c r="Q4" s="63"/>
      <c r="R4" s="63"/>
      <c r="S4" s="63"/>
      <c r="T4" s="63"/>
    </row>
    <row r="5" spans="1:20" ht="11.25">
      <c r="A5" s="11" t="s">
        <v>67</v>
      </c>
      <c r="B5" s="10">
        <v>0</v>
      </c>
      <c r="C5" s="10">
        <v>0.09</v>
      </c>
      <c r="D5" s="10">
        <v>9.4E-2</v>
      </c>
      <c r="E5" s="10">
        <v>9.9000000000000005E-2</v>
      </c>
      <c r="F5" s="10">
        <v>0.1</v>
      </c>
      <c r="G5" s="10">
        <v>0.1</v>
      </c>
      <c r="H5" s="10">
        <v>0.1</v>
      </c>
      <c r="J5" s="15"/>
      <c r="K5" s="15"/>
      <c r="L5" s="15"/>
      <c r="M5" s="15"/>
      <c r="N5" s="63"/>
      <c r="O5" s="63"/>
      <c r="P5" s="63"/>
      <c r="Q5" s="63"/>
      <c r="R5" s="63"/>
      <c r="S5" s="63"/>
      <c r="T5" s="63"/>
    </row>
    <row r="6" spans="1:20">
      <c r="A6" s="55" t="s">
        <v>37</v>
      </c>
      <c r="B6" s="56">
        <v>0</v>
      </c>
      <c r="C6" s="56">
        <v>0</v>
      </c>
      <c r="D6" s="56">
        <v>0</v>
      </c>
      <c r="E6" s="56">
        <v>0</v>
      </c>
      <c r="F6" s="56">
        <v>0</v>
      </c>
      <c r="G6" s="56">
        <v>0</v>
      </c>
      <c r="H6" s="56">
        <v>0</v>
      </c>
      <c r="J6" s="63"/>
      <c r="K6" s="63"/>
      <c r="L6" s="63"/>
      <c r="M6" s="63"/>
      <c r="N6" s="63"/>
      <c r="O6" s="63"/>
      <c r="P6" s="63"/>
      <c r="Q6" s="63"/>
      <c r="R6" s="63"/>
      <c r="S6" s="63"/>
    </row>
    <row r="7" spans="1:20">
      <c r="A7" s="57" t="s">
        <v>38</v>
      </c>
      <c r="B7" s="58">
        <v>40.549999999999997</v>
      </c>
      <c r="C7" s="58">
        <v>47.271999999999998</v>
      </c>
      <c r="D7" s="58">
        <v>49.377000000000002</v>
      </c>
      <c r="E7" s="58">
        <v>52.466000000000001</v>
      </c>
      <c r="F7" s="58">
        <v>52.56</v>
      </c>
      <c r="G7" s="58">
        <v>52.56</v>
      </c>
      <c r="H7" s="58">
        <v>52.56</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25.5" customHeight="1">
      <c r="A9" s="96" t="s">
        <v>151</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60" t="s">
        <v>103</v>
      </c>
      <c r="B12" s="30"/>
      <c r="C12" s="30"/>
      <c r="D12" s="30"/>
      <c r="E12" s="30"/>
      <c r="F12" s="30"/>
      <c r="G12" s="30"/>
      <c r="H12" s="30"/>
    </row>
    <row r="13" spans="1:20">
      <c r="A13" s="31"/>
      <c r="B13" s="32"/>
      <c r="C13" s="32"/>
      <c r="D13" s="32"/>
      <c r="E13" s="32"/>
      <c r="F13" s="32"/>
      <c r="G13" s="32"/>
      <c r="H13"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tabColor indexed="21"/>
  </sheetPr>
  <dimension ref="A1:H7"/>
  <sheetViews>
    <sheetView workbookViewId="0">
      <selection activeCell="D14" sqref="D14"/>
    </sheetView>
  </sheetViews>
  <sheetFormatPr defaultRowHeight="15"/>
  <cols>
    <col min="1" max="1" width="32.85546875" customWidth="1"/>
    <col min="2" max="8" width="9.5703125" customWidth="1"/>
  </cols>
  <sheetData>
    <row r="1" spans="1:8" ht="12.75" customHeight="1">
      <c r="A1" s="90" t="s">
        <v>33</v>
      </c>
      <c r="B1" s="90"/>
      <c r="C1" s="90"/>
      <c r="D1" s="90"/>
      <c r="E1" s="90"/>
      <c r="F1" s="90"/>
      <c r="G1" s="90"/>
      <c r="H1" s="90"/>
    </row>
    <row r="2" spans="1:8">
      <c r="A2" s="6" t="s">
        <v>34</v>
      </c>
      <c r="B2" s="6">
        <v>2014</v>
      </c>
      <c r="C2" s="6">
        <v>2015</v>
      </c>
      <c r="D2" s="6">
        <v>2016</v>
      </c>
      <c r="E2" s="6">
        <v>2017</v>
      </c>
      <c r="F2" s="6">
        <v>2018</v>
      </c>
      <c r="G2" s="6">
        <v>2019</v>
      </c>
      <c r="H2" s="6">
        <v>2020</v>
      </c>
    </row>
    <row r="3" spans="1:8">
      <c r="A3" s="7" t="s">
        <v>35</v>
      </c>
      <c r="B3" s="8">
        <v>41051.966972000002</v>
      </c>
      <c r="C3" s="8">
        <v>44364.089</v>
      </c>
      <c r="D3" s="8">
        <v>47177.974000000002</v>
      </c>
      <c r="E3" s="8">
        <v>48658.873</v>
      </c>
      <c r="F3" s="8">
        <v>51224.446000000004</v>
      </c>
      <c r="G3" s="8">
        <v>53816.235000000001</v>
      </c>
      <c r="H3" s="8">
        <v>53816.235000000001</v>
      </c>
    </row>
    <row r="4" spans="1:8" ht="23.25">
      <c r="A4" s="9" t="s">
        <v>36</v>
      </c>
      <c r="B4" s="10">
        <v>-972.12900000000002</v>
      </c>
      <c r="C4" s="10">
        <v>-973.654</v>
      </c>
      <c r="D4" s="10">
        <v>-1163.0440000000001</v>
      </c>
      <c r="E4" s="10">
        <v>-1228.6079999999999</v>
      </c>
      <c r="F4" s="10">
        <v>-1187.6869999999999</v>
      </c>
      <c r="G4" s="10">
        <v>-1193.4349999999999</v>
      </c>
      <c r="H4" s="10">
        <v>-1195.7750000000001</v>
      </c>
    </row>
    <row r="5" spans="1:8">
      <c r="A5" s="11" t="s">
        <v>37</v>
      </c>
      <c r="B5" s="10">
        <v>-53.9999719999986</v>
      </c>
      <c r="C5" s="12">
        <v>-30.6999999999925</v>
      </c>
      <c r="D5" s="12">
        <v>-154.84400000000599</v>
      </c>
      <c r="E5" s="10">
        <v>38.4660000000003</v>
      </c>
      <c r="F5" s="10">
        <v>38.546999999993197</v>
      </c>
      <c r="G5" s="10">
        <v>-133.852999999979</v>
      </c>
      <c r="H5" s="10">
        <v>2682.0150000000099</v>
      </c>
    </row>
    <row r="6" spans="1:8">
      <c r="A6" s="13" t="s">
        <v>38</v>
      </c>
      <c r="B6" s="14">
        <v>40025.838000000003</v>
      </c>
      <c r="C6" s="14">
        <v>43359.735000000001</v>
      </c>
      <c r="D6" s="14">
        <v>45860.086000000003</v>
      </c>
      <c r="E6" s="14">
        <v>47468.731</v>
      </c>
      <c r="F6" s="14">
        <v>50075.305999999997</v>
      </c>
      <c r="G6" s="14">
        <v>52488.947</v>
      </c>
      <c r="H6" s="14">
        <v>55302.474999999999</v>
      </c>
    </row>
    <row r="7" spans="1:8" ht="12.75" customHeight="1">
      <c r="A7" s="91" t="s">
        <v>39</v>
      </c>
      <c r="B7" s="91"/>
      <c r="C7" s="91"/>
      <c r="D7" s="91"/>
      <c r="E7" s="91"/>
      <c r="F7" s="91"/>
      <c r="G7" s="91"/>
      <c r="H7" s="91"/>
    </row>
  </sheetData>
  <sheetProtection selectLockedCells="1" selectUnlockedCells="1"/>
  <mergeCells count="2">
    <mergeCell ref="A1:H1"/>
    <mergeCell ref="A7:H7"/>
  </mergeCells>
  <pageMargins left="0.7" right="0.7" top="0.75" bottom="0.75"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sheetPr>
    <tabColor indexed="21"/>
  </sheetPr>
  <dimension ref="A1:T17"/>
  <sheetViews>
    <sheetView topLeftCell="A10" workbookViewId="0">
      <selection activeCell="F4" sqref="F4"/>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18.75" customHeight="1">
      <c r="A1" s="90" t="s">
        <v>152</v>
      </c>
      <c r="B1" s="90"/>
      <c r="C1" s="90"/>
      <c r="D1" s="90"/>
      <c r="E1" s="90"/>
      <c r="F1" s="90"/>
      <c r="G1" s="90"/>
      <c r="H1" s="90"/>
      <c r="J1" s="15"/>
      <c r="K1" s="15"/>
      <c r="L1" s="15"/>
      <c r="M1" s="15"/>
      <c r="N1" s="15"/>
      <c r="O1" s="15"/>
      <c r="P1" s="15"/>
    </row>
    <row r="2" spans="1:20" ht="17.25" customHeight="1">
      <c r="A2" s="55"/>
      <c r="B2" s="55">
        <v>2014</v>
      </c>
      <c r="C2" s="55">
        <v>2015</v>
      </c>
      <c r="D2" s="55">
        <v>2016</v>
      </c>
      <c r="E2" s="55">
        <v>2017</v>
      </c>
      <c r="F2" s="55">
        <v>2018</v>
      </c>
      <c r="G2" s="55">
        <v>2019</v>
      </c>
      <c r="H2" s="55">
        <v>2020</v>
      </c>
      <c r="J2" s="15"/>
      <c r="K2" s="15"/>
      <c r="L2" s="15"/>
      <c r="M2" s="63"/>
      <c r="N2" s="63"/>
      <c r="O2" s="63"/>
      <c r="P2" s="63"/>
      <c r="Q2" s="63"/>
      <c r="R2" s="63"/>
      <c r="S2" s="63"/>
      <c r="T2" s="63"/>
    </row>
    <row r="3" spans="1:20" ht="17.25" customHeight="1">
      <c r="A3" s="7" t="s">
        <v>35</v>
      </c>
      <c r="B3" s="8">
        <v>74.262</v>
      </c>
      <c r="C3" s="8">
        <v>74.262</v>
      </c>
      <c r="D3" s="8">
        <v>74.262</v>
      </c>
      <c r="E3" s="8">
        <v>74.262</v>
      </c>
      <c r="F3" s="8">
        <v>74.262</v>
      </c>
      <c r="G3" s="8">
        <v>74.262</v>
      </c>
      <c r="H3" s="8">
        <v>74.262</v>
      </c>
      <c r="J3" s="15"/>
      <c r="K3" s="15"/>
      <c r="L3" s="15"/>
      <c r="M3" s="15"/>
      <c r="N3" s="63"/>
      <c r="O3" s="15"/>
      <c r="P3" s="15"/>
    </row>
    <row r="4" spans="1:20" ht="17.25" customHeight="1">
      <c r="A4" s="11" t="s">
        <v>66</v>
      </c>
      <c r="B4" s="10">
        <v>-15.71</v>
      </c>
      <c r="C4" s="10">
        <v>0</v>
      </c>
      <c r="D4" s="10">
        <v>0</v>
      </c>
      <c r="E4" s="10">
        <v>0</v>
      </c>
      <c r="F4" s="10">
        <v>0</v>
      </c>
      <c r="G4" s="10">
        <v>0</v>
      </c>
      <c r="H4" s="10">
        <v>0</v>
      </c>
      <c r="J4" s="15"/>
      <c r="K4" s="15"/>
      <c r="L4" s="15"/>
      <c r="M4" s="63"/>
      <c r="N4" s="63"/>
      <c r="O4" s="63"/>
      <c r="P4" s="63"/>
      <c r="Q4" s="63"/>
      <c r="R4" s="63"/>
      <c r="S4" s="63"/>
      <c r="T4" s="63"/>
    </row>
    <row r="5" spans="1:20" ht="17.25" customHeight="1">
      <c r="A5" s="11" t="s">
        <v>67</v>
      </c>
      <c r="B5" s="10">
        <v>0</v>
      </c>
      <c r="C5" s="10">
        <v>0.11900000000000001</v>
      </c>
      <c r="D5" s="10">
        <v>0.11900000000000001</v>
      </c>
      <c r="E5" s="10">
        <v>0.11900000000000001</v>
      </c>
      <c r="F5" s="10">
        <v>0.11900000000000001</v>
      </c>
      <c r="G5" s="10">
        <v>0.11900000000000001</v>
      </c>
      <c r="H5" s="10">
        <v>0.11900000000000001</v>
      </c>
      <c r="J5" s="15"/>
      <c r="K5" s="15"/>
      <c r="L5" s="15"/>
      <c r="M5" s="63"/>
      <c r="N5" s="63"/>
      <c r="O5" s="63"/>
      <c r="P5" s="63"/>
      <c r="Q5" s="63"/>
      <c r="R5" s="63"/>
      <c r="S5" s="63"/>
      <c r="T5" s="63"/>
    </row>
    <row r="6" spans="1:20" ht="17.25" customHeight="1">
      <c r="A6" s="55" t="s">
        <v>37</v>
      </c>
      <c r="B6" s="56">
        <v>0</v>
      </c>
      <c r="C6" s="56">
        <v>0</v>
      </c>
      <c r="D6" s="56">
        <v>7.8570000000000002</v>
      </c>
      <c r="E6" s="56">
        <v>7.8570000000000002</v>
      </c>
      <c r="F6" s="56">
        <v>7.8570000000000002</v>
      </c>
      <c r="G6" s="56">
        <v>7.8570000000000002</v>
      </c>
      <c r="H6" s="56">
        <v>7.8570000000000002</v>
      </c>
      <c r="J6" s="63"/>
      <c r="K6" s="63"/>
      <c r="L6" s="63"/>
      <c r="M6" s="63"/>
      <c r="N6" s="63"/>
      <c r="O6" s="63"/>
      <c r="P6" s="63"/>
      <c r="Q6" s="63"/>
      <c r="R6" s="63"/>
      <c r="S6" s="63"/>
    </row>
    <row r="7" spans="1:20" ht="17.25" customHeight="1">
      <c r="A7" s="57" t="s">
        <v>38</v>
      </c>
      <c r="B7" s="58">
        <v>58.552</v>
      </c>
      <c r="C7" s="58">
        <v>74.381</v>
      </c>
      <c r="D7" s="58">
        <v>82.238</v>
      </c>
      <c r="E7" s="58">
        <v>82.238</v>
      </c>
      <c r="F7" s="58">
        <v>82.238</v>
      </c>
      <c r="G7" s="58">
        <v>82.238</v>
      </c>
      <c r="H7" s="58">
        <v>82.238</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45" customHeight="1">
      <c r="A9" s="96" t="s">
        <v>153</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64" t="s">
        <v>79</v>
      </c>
      <c r="B13" s="29"/>
      <c r="C13" s="30"/>
      <c r="D13" s="30"/>
      <c r="E13" s="30"/>
      <c r="F13" s="30"/>
      <c r="G13" s="30"/>
      <c r="H13" s="30"/>
    </row>
    <row r="14" spans="1:20">
      <c r="A14" s="35"/>
      <c r="B14" s="29"/>
      <c r="C14" s="30"/>
      <c r="D14" s="30"/>
      <c r="E14" s="30"/>
      <c r="F14" s="30"/>
      <c r="G14" s="30"/>
      <c r="H14" s="30"/>
    </row>
    <row r="15" spans="1:20">
      <c r="A15" s="65" t="s">
        <v>80</v>
      </c>
      <c r="B15" s="29"/>
      <c r="C15" s="30"/>
      <c r="D15" s="61">
        <v>7.8570000000000002</v>
      </c>
      <c r="E15" s="61">
        <v>7.8570000000000002</v>
      </c>
      <c r="F15" s="61">
        <v>7.8570000000000002</v>
      </c>
      <c r="G15" s="61">
        <v>7.8570000000000002</v>
      </c>
      <c r="H15" s="61">
        <v>7.8570000000000002</v>
      </c>
    </row>
    <row r="16" spans="1:20">
      <c r="A16" s="35" t="s">
        <v>81</v>
      </c>
      <c r="B16" s="29"/>
      <c r="C16" s="22"/>
      <c r="D16" s="22"/>
      <c r="E16" s="22"/>
      <c r="F16" s="22"/>
      <c r="G16" s="22"/>
      <c r="H16" s="22"/>
    </row>
    <row r="17" spans="1:8">
      <c r="A17" s="59"/>
      <c r="B17" s="31"/>
      <c r="C17" s="32"/>
      <c r="D17" s="32"/>
      <c r="E17" s="32"/>
      <c r="F17" s="32"/>
      <c r="G17" s="32"/>
      <c r="H1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sheetPr>
    <tabColor indexed="21"/>
  </sheetPr>
  <dimension ref="A1:T13"/>
  <sheetViews>
    <sheetView workbookViewId="0">
      <selection activeCell="B15" sqref="B15"/>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24.75" customHeight="1">
      <c r="A1" s="90" t="s">
        <v>154</v>
      </c>
      <c r="B1" s="90"/>
      <c r="C1" s="90"/>
      <c r="D1" s="90"/>
      <c r="E1" s="90"/>
      <c r="F1" s="90"/>
      <c r="G1" s="90"/>
      <c r="H1" s="90"/>
      <c r="J1"/>
      <c r="K1"/>
      <c r="L1"/>
      <c r="M1"/>
      <c r="N1"/>
      <c r="O1"/>
      <c r="P1"/>
      <c r="Q1"/>
      <c r="R1"/>
      <c r="S1"/>
      <c r="T1"/>
    </row>
    <row r="2" spans="1:20" ht="15">
      <c r="A2" s="55"/>
      <c r="B2" s="55">
        <v>2014</v>
      </c>
      <c r="C2" s="55">
        <v>2015</v>
      </c>
      <c r="D2" s="55">
        <v>2016</v>
      </c>
      <c r="E2" s="55">
        <v>2017</v>
      </c>
      <c r="F2" s="55">
        <v>2018</v>
      </c>
      <c r="G2" s="55">
        <v>2019</v>
      </c>
      <c r="H2" s="55">
        <v>2020</v>
      </c>
      <c r="J2"/>
      <c r="K2"/>
      <c r="L2"/>
      <c r="M2"/>
      <c r="N2" s="28"/>
      <c r="O2"/>
      <c r="P2"/>
      <c r="Q2"/>
      <c r="R2"/>
      <c r="S2"/>
      <c r="T2"/>
    </row>
    <row r="3" spans="1:20" ht="15">
      <c r="A3" s="7" t="s">
        <v>35</v>
      </c>
      <c r="B3" s="8">
        <v>0</v>
      </c>
      <c r="C3" s="8">
        <v>0</v>
      </c>
      <c r="D3" s="8">
        <v>0</v>
      </c>
      <c r="E3" s="8">
        <v>0</v>
      </c>
      <c r="F3" s="8">
        <v>0</v>
      </c>
      <c r="G3" s="8">
        <v>0</v>
      </c>
      <c r="H3" s="8">
        <v>0</v>
      </c>
      <c r="J3"/>
      <c r="K3"/>
      <c r="L3"/>
      <c r="M3"/>
      <c r="N3" s="28"/>
      <c r="O3"/>
      <c r="P3"/>
      <c r="Q3"/>
      <c r="R3"/>
      <c r="S3"/>
      <c r="T3"/>
    </row>
    <row r="4" spans="1:20" ht="15">
      <c r="A4" s="11" t="s">
        <v>66</v>
      </c>
      <c r="B4" s="10">
        <v>77.510000000000005</v>
      </c>
      <c r="C4" s="10">
        <v>0</v>
      </c>
      <c r="D4" s="10">
        <v>0</v>
      </c>
      <c r="E4" s="10">
        <v>0</v>
      </c>
      <c r="F4" s="10">
        <v>0</v>
      </c>
      <c r="G4" s="10">
        <v>0</v>
      </c>
      <c r="H4" s="10">
        <v>0</v>
      </c>
      <c r="J4"/>
      <c r="K4"/>
      <c r="L4"/>
      <c r="M4"/>
      <c r="N4" s="28"/>
      <c r="O4"/>
      <c r="P4"/>
      <c r="Q4"/>
      <c r="R4"/>
      <c r="S4"/>
      <c r="T4"/>
    </row>
    <row r="5" spans="1:20" ht="15">
      <c r="A5" s="11" t="s">
        <v>67</v>
      </c>
      <c r="B5" s="10">
        <v>0</v>
      </c>
      <c r="C5" s="10">
        <v>0</v>
      </c>
      <c r="D5" s="10">
        <v>0</v>
      </c>
      <c r="E5" s="10">
        <v>0</v>
      </c>
      <c r="F5" s="10">
        <v>0</v>
      </c>
      <c r="G5" s="10">
        <v>0</v>
      </c>
      <c r="H5" s="10">
        <v>0</v>
      </c>
      <c r="J5"/>
      <c r="K5"/>
      <c r="L5"/>
      <c r="M5"/>
      <c r="N5" s="28"/>
      <c r="O5"/>
      <c r="P5"/>
      <c r="Q5"/>
      <c r="R5"/>
      <c r="S5"/>
      <c r="T5"/>
    </row>
    <row r="6" spans="1:20" ht="15">
      <c r="A6" s="55" t="s">
        <v>37</v>
      </c>
      <c r="B6" s="56">
        <v>0</v>
      </c>
      <c r="C6" s="56">
        <v>0</v>
      </c>
      <c r="D6" s="56">
        <v>0</v>
      </c>
      <c r="E6" s="56">
        <v>0</v>
      </c>
      <c r="F6" s="56">
        <v>0</v>
      </c>
      <c r="G6" s="56">
        <v>0</v>
      </c>
      <c r="H6" s="56">
        <v>0</v>
      </c>
      <c r="J6" s="28"/>
      <c r="K6" s="28"/>
      <c r="L6" s="28"/>
      <c r="M6" s="28"/>
      <c r="N6" s="28"/>
      <c r="O6" s="28"/>
      <c r="P6" s="28"/>
      <c r="Q6" s="28"/>
      <c r="R6" s="28"/>
      <c r="S6" s="28"/>
    </row>
    <row r="7" spans="1:20" ht="15">
      <c r="A7" s="57" t="s">
        <v>38</v>
      </c>
      <c r="B7" s="58">
        <v>77.510000000000005</v>
      </c>
      <c r="C7" s="58">
        <v>0</v>
      </c>
      <c r="D7" s="58">
        <v>0</v>
      </c>
      <c r="E7" s="58">
        <v>0</v>
      </c>
      <c r="F7" s="58">
        <v>0</v>
      </c>
      <c r="G7" s="58">
        <v>0</v>
      </c>
      <c r="H7" s="58">
        <v>0</v>
      </c>
      <c r="J7" s="62"/>
      <c r="K7" s="62"/>
      <c r="L7" s="62"/>
      <c r="M7" s="62"/>
      <c r="N7" s="62"/>
      <c r="O7" s="62"/>
      <c r="P7" s="62"/>
      <c r="Q7" s="62"/>
      <c r="R7" s="62"/>
      <c r="S7" s="62"/>
      <c r="T7" s="62"/>
    </row>
    <row r="8" spans="1:20" ht="15">
      <c r="A8" s="7"/>
      <c r="B8" s="8"/>
      <c r="C8" s="8"/>
      <c r="D8" s="8"/>
      <c r="E8" s="8"/>
      <c r="F8" s="8"/>
      <c r="G8" s="8"/>
      <c r="H8" s="8"/>
      <c r="J8" s="62"/>
      <c r="K8" s="62"/>
      <c r="L8" s="62"/>
      <c r="M8" s="62"/>
      <c r="N8" s="62"/>
      <c r="O8" s="62"/>
      <c r="P8" s="62"/>
      <c r="Q8" s="62"/>
      <c r="R8" s="62"/>
      <c r="S8" s="62"/>
      <c r="T8" s="62"/>
    </row>
    <row r="9" spans="1:20" ht="34.5" customHeight="1">
      <c r="A9" s="96" t="s">
        <v>155</v>
      </c>
      <c r="B9" s="96"/>
      <c r="C9" s="96"/>
      <c r="D9" s="96"/>
      <c r="E9" s="96"/>
      <c r="F9" s="96"/>
      <c r="G9" s="96"/>
      <c r="H9" s="96"/>
      <c r="J9" s="62"/>
      <c r="K9" s="62"/>
      <c r="L9" s="62"/>
      <c r="M9" s="62"/>
      <c r="N9" s="62"/>
      <c r="O9" s="62"/>
      <c r="P9" s="62"/>
      <c r="Q9" s="62"/>
      <c r="R9" s="62"/>
      <c r="S9" s="62"/>
      <c r="T9" s="62"/>
    </row>
    <row r="10" spans="1:20" ht="15">
      <c r="A10" s="7"/>
      <c r="B10" s="8"/>
      <c r="C10" s="8"/>
      <c r="D10" s="8"/>
      <c r="E10" s="8"/>
      <c r="F10" s="8"/>
      <c r="G10" s="8"/>
      <c r="H10" s="8"/>
      <c r="J10" s="62"/>
      <c r="K10" s="62"/>
      <c r="L10" s="62"/>
      <c r="M10" s="62"/>
      <c r="N10" s="62"/>
      <c r="O10" s="62"/>
      <c r="P10" s="62"/>
      <c r="Q10" s="62"/>
      <c r="R10" s="62"/>
      <c r="S10" s="62"/>
      <c r="T10" s="62"/>
    </row>
    <row r="11" spans="1:20">
      <c r="A11" s="43" t="s">
        <v>69</v>
      </c>
      <c r="B11" s="30"/>
      <c r="C11" s="30"/>
      <c r="D11" s="30"/>
      <c r="E11" s="30"/>
      <c r="F11" s="30"/>
      <c r="G11" s="30"/>
      <c r="H11" s="30"/>
    </row>
    <row r="12" spans="1:20">
      <c r="A12" s="60" t="s">
        <v>103</v>
      </c>
      <c r="B12" s="30"/>
      <c r="C12" s="30"/>
      <c r="D12" s="30"/>
      <c r="E12" s="30"/>
      <c r="F12" s="30"/>
      <c r="G12" s="30"/>
      <c r="H12" s="30"/>
    </row>
    <row r="13" spans="1:20">
      <c r="A13" s="31"/>
      <c r="B13" s="32"/>
      <c r="C13" s="32"/>
      <c r="D13" s="32"/>
      <c r="E13" s="32"/>
      <c r="F13" s="32"/>
      <c r="G13" s="32"/>
      <c r="H13"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sheetPr>
    <tabColor indexed="21"/>
  </sheetPr>
  <dimension ref="A1:T22"/>
  <sheetViews>
    <sheetView workbookViewId="0">
      <selection activeCell="C6" sqref="C6"/>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27" customHeight="1">
      <c r="A1" s="90" t="s">
        <v>156</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357.1</v>
      </c>
      <c r="C3" s="8">
        <v>380.38400000000001</v>
      </c>
      <c r="D3" s="8">
        <v>381.072</v>
      </c>
      <c r="E3" s="8">
        <v>381.38</v>
      </c>
      <c r="F3" s="8">
        <v>381.38</v>
      </c>
      <c r="G3" s="8">
        <v>381.38</v>
      </c>
      <c r="H3" s="8">
        <v>381.38</v>
      </c>
      <c r="J3" s="15"/>
      <c r="K3" s="63"/>
      <c r="L3" s="63"/>
      <c r="M3" s="63"/>
      <c r="N3" s="63"/>
      <c r="O3" s="63"/>
      <c r="P3" s="63"/>
      <c r="Q3" s="63"/>
      <c r="R3" s="63"/>
      <c r="S3" s="63"/>
      <c r="T3" s="63"/>
    </row>
    <row r="4" spans="1:20">
      <c r="A4" s="11" t="s">
        <v>66</v>
      </c>
      <c r="B4" s="10">
        <v>-9.9</v>
      </c>
      <c r="C4" s="10">
        <v>0</v>
      </c>
      <c r="D4" s="10">
        <v>0</v>
      </c>
      <c r="E4" s="10">
        <v>0</v>
      </c>
      <c r="F4" s="10">
        <v>0</v>
      </c>
      <c r="G4" s="10">
        <v>0</v>
      </c>
      <c r="H4" s="10">
        <v>0</v>
      </c>
      <c r="J4" s="15"/>
      <c r="K4" s="63"/>
      <c r="L4" s="63"/>
      <c r="M4" s="63"/>
      <c r="N4" s="63"/>
      <c r="O4" s="63"/>
      <c r="P4" s="63"/>
      <c r="Q4" s="63"/>
      <c r="R4" s="63"/>
      <c r="S4" s="63"/>
      <c r="T4" s="63"/>
    </row>
    <row r="5" spans="1:20" ht="11.25">
      <c r="A5" s="11" t="s">
        <v>67</v>
      </c>
      <c r="B5" s="10">
        <v>0</v>
      </c>
      <c r="C5" s="10">
        <v>-9.391</v>
      </c>
      <c r="D5" s="10">
        <v>-9.39</v>
      </c>
      <c r="E5" s="10">
        <v>-9.3889999999999993</v>
      </c>
      <c r="F5" s="10">
        <v>-9.3889999999999993</v>
      </c>
      <c r="G5" s="10">
        <v>-9.3889999999999993</v>
      </c>
      <c r="H5" s="10">
        <v>-9.3889999999999993</v>
      </c>
      <c r="J5" s="15"/>
      <c r="K5" s="63"/>
      <c r="L5" s="63"/>
      <c r="M5" s="63"/>
      <c r="N5" s="63"/>
      <c r="O5" s="63"/>
      <c r="P5" s="63"/>
      <c r="Q5" s="63"/>
      <c r="R5" s="63"/>
      <c r="S5" s="63"/>
      <c r="T5" s="63"/>
    </row>
    <row r="6" spans="1:20">
      <c r="A6" s="55" t="s">
        <v>37</v>
      </c>
      <c r="B6" s="56">
        <v>1.99999999999997</v>
      </c>
      <c r="C6" s="56">
        <v>1.99999999999998</v>
      </c>
      <c r="D6" s="56">
        <v>12.837999999999999</v>
      </c>
      <c r="E6" s="56">
        <v>12.837999999999999</v>
      </c>
      <c r="F6" s="56">
        <v>12.837999999999999</v>
      </c>
      <c r="G6" s="56">
        <v>12.837999999999999</v>
      </c>
      <c r="H6" s="56">
        <v>12.837999999999999</v>
      </c>
      <c r="J6" s="63"/>
      <c r="K6" s="63"/>
      <c r="L6" s="63"/>
      <c r="M6" s="63"/>
      <c r="N6" s="63"/>
      <c r="O6" s="63"/>
      <c r="P6" s="63"/>
      <c r="Q6" s="63"/>
      <c r="R6" s="63"/>
      <c r="S6" s="63"/>
    </row>
    <row r="7" spans="1:20">
      <c r="A7" s="57" t="s">
        <v>38</v>
      </c>
      <c r="B7" s="58">
        <v>349.2</v>
      </c>
      <c r="C7" s="58">
        <v>372.99299999999999</v>
      </c>
      <c r="D7" s="58">
        <v>384.52</v>
      </c>
      <c r="E7" s="58">
        <v>384.82900000000001</v>
      </c>
      <c r="F7" s="58">
        <v>384.82900000000001</v>
      </c>
      <c r="G7" s="58">
        <v>384.82900000000001</v>
      </c>
      <c r="H7" s="58">
        <v>384.82900000000001</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27" customHeight="1">
      <c r="A9" s="96" t="s">
        <v>157</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43" t="s">
        <v>70</v>
      </c>
      <c r="B13" s="30"/>
      <c r="C13" s="30"/>
      <c r="D13" s="30"/>
      <c r="E13" s="30"/>
      <c r="F13" s="30"/>
      <c r="G13" s="30"/>
      <c r="H13" s="30"/>
    </row>
    <row r="14" spans="1:20">
      <c r="A14" s="43"/>
      <c r="B14" s="30"/>
      <c r="C14" s="30"/>
      <c r="D14" s="30"/>
      <c r="E14" s="30"/>
      <c r="F14" s="30"/>
      <c r="G14" s="30"/>
      <c r="H14" s="30"/>
    </row>
    <row r="15" spans="1:20">
      <c r="A15" s="60" t="s">
        <v>71</v>
      </c>
      <c r="B15" s="61">
        <v>2</v>
      </c>
      <c r="C15" s="61">
        <v>2</v>
      </c>
      <c r="D15" s="61">
        <v>2</v>
      </c>
      <c r="E15" s="61">
        <v>2</v>
      </c>
      <c r="F15" s="61">
        <v>2</v>
      </c>
      <c r="G15" s="61">
        <v>2</v>
      </c>
      <c r="H15" s="61">
        <v>2</v>
      </c>
    </row>
    <row r="16" spans="1:20" ht="31.5">
      <c r="A16" s="35" t="s">
        <v>158</v>
      </c>
      <c r="B16" s="30"/>
      <c r="C16" s="30"/>
      <c r="D16" s="30"/>
      <c r="E16" s="30"/>
      <c r="F16" s="30"/>
      <c r="G16" s="30"/>
      <c r="H16" s="30"/>
    </row>
    <row r="17" spans="1:8">
      <c r="A17" s="35"/>
      <c r="B17" s="30"/>
      <c r="C17" s="30"/>
      <c r="D17" s="30"/>
      <c r="E17" s="30"/>
      <c r="F17" s="30"/>
      <c r="G17" s="30"/>
      <c r="H17" s="30"/>
    </row>
    <row r="18" spans="1:8">
      <c r="A18" s="64" t="s">
        <v>79</v>
      </c>
      <c r="B18" s="30"/>
      <c r="C18" s="30"/>
      <c r="D18" s="30"/>
      <c r="E18" s="30"/>
      <c r="F18" s="30"/>
      <c r="G18" s="30"/>
      <c r="H18" s="30"/>
    </row>
    <row r="19" spans="1:8">
      <c r="A19" s="35"/>
      <c r="B19" s="30"/>
      <c r="C19" s="30"/>
      <c r="D19" s="30"/>
      <c r="E19" s="30"/>
      <c r="F19" s="30"/>
      <c r="G19" s="30"/>
      <c r="H19" s="30"/>
    </row>
    <row r="20" spans="1:8">
      <c r="A20" s="65" t="s">
        <v>80</v>
      </c>
      <c r="B20" s="30"/>
      <c r="C20" s="30"/>
      <c r="D20" s="61">
        <v>10.837999999999999</v>
      </c>
      <c r="E20" s="61">
        <v>10.837999999999999</v>
      </c>
      <c r="F20" s="61">
        <v>10.837999999999999</v>
      </c>
      <c r="G20" s="61">
        <v>10.837999999999999</v>
      </c>
      <c r="H20" s="61">
        <v>10.837999999999999</v>
      </c>
    </row>
    <row r="21" spans="1:8">
      <c r="A21" s="35" t="s">
        <v>81</v>
      </c>
      <c r="B21" s="30"/>
      <c r="C21" s="30"/>
      <c r="D21" s="30"/>
      <c r="E21" s="30"/>
      <c r="F21" s="30"/>
      <c r="G21" s="30"/>
      <c r="H21" s="30"/>
    </row>
    <row r="22" spans="1:8">
      <c r="A22" s="31"/>
      <c r="B22" s="32"/>
      <c r="C22" s="32"/>
      <c r="D22" s="32"/>
      <c r="E22" s="32"/>
      <c r="F22" s="32"/>
      <c r="G22" s="32"/>
      <c r="H22"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sheetPr>
    <tabColor indexed="21"/>
  </sheetPr>
  <dimension ref="A1:T16"/>
  <sheetViews>
    <sheetView workbookViewId="0">
      <selection activeCell="B6" sqref="B6"/>
    </sheetView>
  </sheetViews>
  <sheetFormatPr defaultRowHeight="10.5"/>
  <cols>
    <col min="1" max="1" width="61.85546875" style="15" customWidth="1"/>
    <col min="2" max="8" width="9.5703125" style="15" customWidth="1"/>
    <col min="9" max="9" width="9.140625" style="15"/>
    <col min="10" max="16" width="10.140625" style="34" customWidth="1"/>
    <col min="17" max="16384" width="9.140625" style="15"/>
  </cols>
  <sheetData>
    <row r="1" spans="1:20" ht="19.5" customHeight="1">
      <c r="A1" s="90" t="s">
        <v>159</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4076.223</v>
      </c>
      <c r="C3" s="8">
        <v>3592.0619999999999</v>
      </c>
      <c r="D3" s="8">
        <v>3796.9690000000001</v>
      </c>
      <c r="E3" s="8">
        <v>3908.8960000000002</v>
      </c>
      <c r="F3" s="8">
        <v>3916.4560000000001</v>
      </c>
      <c r="G3" s="8">
        <v>3916.4560000000001</v>
      </c>
      <c r="H3" s="8">
        <v>3916.4560000000001</v>
      </c>
      <c r="J3" s="15"/>
      <c r="K3" s="15"/>
      <c r="L3" s="63"/>
      <c r="M3" s="63"/>
      <c r="N3" s="63"/>
      <c r="O3" s="63"/>
      <c r="P3" s="63"/>
      <c r="Q3" s="63"/>
    </row>
    <row r="4" spans="1:20">
      <c r="A4" s="11" t="s">
        <v>66</v>
      </c>
      <c r="B4" s="10">
        <v>0</v>
      </c>
      <c r="C4" s="10">
        <v>0</v>
      </c>
      <c r="D4" s="10">
        <v>0</v>
      </c>
      <c r="E4" s="10">
        <v>0</v>
      </c>
      <c r="F4" s="10">
        <v>0</v>
      </c>
      <c r="G4" s="10">
        <v>0</v>
      </c>
      <c r="H4" s="10">
        <v>0</v>
      </c>
      <c r="J4" s="15"/>
      <c r="K4" s="15"/>
      <c r="L4" s="15"/>
      <c r="M4" s="15"/>
      <c r="N4" s="15"/>
      <c r="O4" s="15"/>
      <c r="P4" s="63"/>
      <c r="Q4" s="63"/>
      <c r="R4" s="63"/>
      <c r="S4" s="63"/>
      <c r="T4" s="63"/>
    </row>
    <row r="5" spans="1:20" ht="11.25">
      <c r="A5" s="11" t="s">
        <v>67</v>
      </c>
      <c r="B5" s="10">
        <v>0</v>
      </c>
      <c r="C5" s="10">
        <v>-7.1529999999999996</v>
      </c>
      <c r="D5" s="10">
        <v>-20.073</v>
      </c>
      <c r="E5" s="10">
        <v>-24.670999999999999</v>
      </c>
      <c r="F5" s="10">
        <v>-24.82</v>
      </c>
      <c r="G5" s="10">
        <v>-24.821000000000002</v>
      </c>
      <c r="H5" s="10">
        <v>-24.821000000000002</v>
      </c>
      <c r="J5" s="15"/>
      <c r="K5" s="15"/>
      <c r="L5" s="15"/>
      <c r="M5" s="15"/>
      <c r="N5" s="15"/>
      <c r="O5" s="15"/>
      <c r="P5" s="63"/>
      <c r="Q5" s="63"/>
      <c r="R5" s="63"/>
      <c r="S5" s="63"/>
      <c r="T5" s="63"/>
    </row>
    <row r="6" spans="1:20">
      <c r="A6" s="55" t="s">
        <v>37</v>
      </c>
      <c r="B6" s="56">
        <v>0</v>
      </c>
      <c r="C6" s="56">
        <v>2.10000000000012</v>
      </c>
      <c r="D6" s="56">
        <v>2.1000000000000401</v>
      </c>
      <c r="E6" s="56">
        <v>2.1000000000000898</v>
      </c>
      <c r="F6" s="56">
        <v>2.0999999999997501</v>
      </c>
      <c r="G6" s="56">
        <v>2.0999999999999899</v>
      </c>
      <c r="H6" s="56">
        <v>2.0999999999999899</v>
      </c>
      <c r="J6" s="15"/>
      <c r="K6" s="63"/>
      <c r="L6" s="63"/>
      <c r="M6" s="63"/>
      <c r="N6" s="63"/>
      <c r="O6" s="63"/>
      <c r="P6" s="63"/>
      <c r="Q6" s="63"/>
      <c r="R6" s="63"/>
      <c r="S6" s="63"/>
      <c r="T6" s="63"/>
    </row>
    <row r="7" spans="1:20">
      <c r="A7" s="57" t="s">
        <v>38</v>
      </c>
      <c r="B7" s="58">
        <v>4076.223</v>
      </c>
      <c r="C7" s="58">
        <v>3587.009</v>
      </c>
      <c r="D7" s="58">
        <v>3778.9960000000001</v>
      </c>
      <c r="E7" s="58">
        <v>3886.3249999999998</v>
      </c>
      <c r="F7" s="58">
        <v>3893.7359999999999</v>
      </c>
      <c r="G7" s="58">
        <v>3893.7350000000001</v>
      </c>
      <c r="H7" s="58">
        <v>3893.7350000000001</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57.75" customHeight="1">
      <c r="A9" s="96" t="s">
        <v>160</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60"/>
      <c r="B12" s="30"/>
      <c r="C12" s="30"/>
      <c r="D12" s="30"/>
      <c r="E12" s="30"/>
      <c r="F12" s="30"/>
      <c r="G12" s="30"/>
      <c r="H12" s="30"/>
    </row>
    <row r="13" spans="1:20">
      <c r="A13" s="60" t="s">
        <v>161</v>
      </c>
      <c r="B13" s="30"/>
      <c r="C13" s="61">
        <v>2.1</v>
      </c>
      <c r="D13" s="61">
        <v>2.1</v>
      </c>
      <c r="E13" s="61">
        <v>2.1</v>
      </c>
      <c r="F13" s="61">
        <v>2.1</v>
      </c>
      <c r="G13" s="61">
        <v>2.1</v>
      </c>
      <c r="H13" s="61">
        <v>2.1</v>
      </c>
    </row>
    <row r="14" spans="1:20" ht="51" customHeight="1">
      <c r="A14" s="35" t="s">
        <v>162</v>
      </c>
      <c r="B14" s="30"/>
      <c r="C14" s="75"/>
      <c r="D14" s="75"/>
      <c r="E14" s="75"/>
      <c r="F14" s="75"/>
      <c r="G14" s="36"/>
      <c r="H14" s="36"/>
    </row>
    <row r="15" spans="1:20">
      <c r="A15" s="60"/>
      <c r="B15" s="30"/>
      <c r="C15" s="30"/>
      <c r="D15" s="30"/>
      <c r="E15" s="30"/>
      <c r="F15" s="30"/>
      <c r="G15" s="30"/>
      <c r="H15" s="30"/>
    </row>
    <row r="16" spans="1:20">
      <c r="A16" s="59"/>
      <c r="B16" s="32"/>
      <c r="C16" s="32"/>
      <c r="D16" s="32"/>
      <c r="E16" s="32"/>
      <c r="F16" s="32"/>
      <c r="G16" s="32"/>
      <c r="H16"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sheetPr>
    <tabColor indexed="21"/>
  </sheetPr>
  <dimension ref="A1:T33"/>
  <sheetViews>
    <sheetView workbookViewId="0">
      <selection activeCell="E42" sqref="E42"/>
    </sheetView>
  </sheetViews>
  <sheetFormatPr defaultRowHeight="10.5"/>
  <cols>
    <col min="1" max="1" width="52.140625" style="15" customWidth="1"/>
    <col min="2" max="3" width="9.7109375" style="15" customWidth="1"/>
    <col min="4" max="4" width="10.28515625" style="15" customWidth="1"/>
    <col min="5" max="7" width="9.7109375" style="15" customWidth="1"/>
    <col min="8" max="8" width="9.5703125" style="15" customWidth="1"/>
    <col min="9" max="9" width="9.140625" style="15"/>
    <col min="10" max="16" width="10.140625" style="34" customWidth="1"/>
    <col min="17" max="16384" width="9.140625" style="15"/>
  </cols>
  <sheetData>
    <row r="1" spans="1:20" ht="20.25" customHeight="1">
      <c r="A1" s="90" t="s">
        <v>163</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4506.2849999999999</v>
      </c>
      <c r="C3" s="8">
        <v>4716.5200000000004</v>
      </c>
      <c r="D3" s="8">
        <v>4749.4210000000003</v>
      </c>
      <c r="E3" s="8">
        <v>4680.74</v>
      </c>
      <c r="F3" s="8">
        <v>4680.6850000000004</v>
      </c>
      <c r="G3" s="8">
        <v>4680.6850000000004</v>
      </c>
      <c r="H3" s="8">
        <v>4680.6850000000004</v>
      </c>
      <c r="J3" s="15"/>
      <c r="K3" s="15"/>
      <c r="L3" s="63"/>
      <c r="M3" s="63"/>
      <c r="N3" s="63"/>
      <c r="O3" s="63"/>
      <c r="P3" s="63"/>
      <c r="Q3" s="63"/>
      <c r="R3" s="63"/>
      <c r="S3" s="63"/>
      <c r="T3" s="63"/>
    </row>
    <row r="4" spans="1:20">
      <c r="A4" s="11" t="s">
        <v>66</v>
      </c>
      <c r="B4" s="10">
        <v>-188.3</v>
      </c>
      <c r="C4" s="10">
        <v>0</v>
      </c>
      <c r="D4" s="10">
        <v>0</v>
      </c>
      <c r="E4" s="10">
        <v>0</v>
      </c>
      <c r="F4" s="10">
        <v>0</v>
      </c>
      <c r="G4" s="10">
        <v>0</v>
      </c>
      <c r="H4" s="10">
        <v>0</v>
      </c>
      <c r="J4" s="15"/>
      <c r="K4" s="15"/>
      <c r="L4" s="15"/>
      <c r="M4" s="15"/>
      <c r="N4" s="15"/>
      <c r="O4" s="15"/>
      <c r="P4" s="63"/>
      <c r="Q4" s="63"/>
      <c r="R4" s="63"/>
      <c r="S4" s="63"/>
      <c r="T4" s="63"/>
    </row>
    <row r="5" spans="1:20" ht="11.25">
      <c r="A5" s="11" t="s">
        <v>67</v>
      </c>
      <c r="B5" s="10">
        <v>0</v>
      </c>
      <c r="C5" s="10">
        <v>-317.947</v>
      </c>
      <c r="D5" s="10">
        <v>-451.96899999999999</v>
      </c>
      <c r="E5" s="10">
        <v>-510.98899999999998</v>
      </c>
      <c r="F5" s="10">
        <v>-505.98899999999998</v>
      </c>
      <c r="G5" s="10">
        <v>-506.88900000000001</v>
      </c>
      <c r="H5" s="10">
        <v>-515.41</v>
      </c>
      <c r="J5" s="15"/>
      <c r="K5" s="15"/>
      <c r="L5" s="15"/>
      <c r="M5" s="15"/>
      <c r="N5" s="15"/>
      <c r="O5" s="15"/>
      <c r="P5" s="63"/>
      <c r="Q5" s="63"/>
      <c r="R5" s="63"/>
      <c r="S5" s="63"/>
      <c r="T5" s="63"/>
    </row>
    <row r="6" spans="1:20">
      <c r="A6" s="55" t="s">
        <v>37</v>
      </c>
      <c r="B6" s="56">
        <v>-1.5999999999996199</v>
      </c>
      <c r="C6" s="56">
        <v>-3.7500000000001101</v>
      </c>
      <c r="D6" s="56">
        <v>301.33599999999899</v>
      </c>
      <c r="E6" s="56">
        <v>309.33600000000098</v>
      </c>
      <c r="F6" s="56">
        <v>309.33600000000001</v>
      </c>
      <c r="G6" s="56">
        <v>309.33599999999899</v>
      </c>
      <c r="H6" s="56">
        <v>315.83599999999899</v>
      </c>
      <c r="J6" s="15"/>
      <c r="K6" s="63"/>
      <c r="L6" s="63"/>
      <c r="M6" s="63"/>
      <c r="N6" s="63"/>
      <c r="O6" s="63"/>
      <c r="P6" s="63"/>
      <c r="Q6" s="63"/>
      <c r="R6" s="63"/>
      <c r="S6" s="63"/>
      <c r="T6" s="63"/>
    </row>
    <row r="7" spans="1:20">
      <c r="A7" s="57" t="s">
        <v>38</v>
      </c>
      <c r="B7" s="58">
        <v>4316.3850000000002</v>
      </c>
      <c r="C7" s="58">
        <v>4394.8230000000003</v>
      </c>
      <c r="D7" s="58">
        <v>4598.7879999999996</v>
      </c>
      <c r="E7" s="58">
        <v>4479.0870000000004</v>
      </c>
      <c r="F7" s="58">
        <v>4484.0320000000002</v>
      </c>
      <c r="G7" s="58">
        <v>4483.1319999999996</v>
      </c>
      <c r="H7" s="58">
        <v>4481.1109999999999</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12.75" customHeight="1">
      <c r="A9" s="96" t="s">
        <v>164</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43" t="s">
        <v>70</v>
      </c>
      <c r="B13" s="30"/>
      <c r="C13" s="30"/>
      <c r="D13" s="30"/>
      <c r="E13" s="30"/>
      <c r="F13" s="30"/>
      <c r="G13" s="30"/>
      <c r="H13" s="30"/>
    </row>
    <row r="14" spans="1:20">
      <c r="A14" s="43"/>
      <c r="B14" s="30"/>
      <c r="C14" s="30"/>
      <c r="D14" s="30"/>
      <c r="E14" s="30"/>
      <c r="F14" s="30"/>
      <c r="G14" s="30"/>
      <c r="H14" s="30"/>
    </row>
    <row r="15" spans="1:20">
      <c r="A15" s="60" t="s">
        <v>71</v>
      </c>
      <c r="B15" s="61">
        <v>-1.6</v>
      </c>
      <c r="C15" s="30"/>
      <c r="D15" s="30"/>
      <c r="E15" s="30"/>
      <c r="F15" s="30"/>
      <c r="G15" s="30"/>
      <c r="H15" s="30"/>
    </row>
    <row r="16" spans="1:20" ht="42">
      <c r="A16" s="35" t="s">
        <v>165</v>
      </c>
      <c r="B16" s="61"/>
      <c r="C16" s="30"/>
      <c r="D16" s="30"/>
      <c r="E16" s="30"/>
      <c r="F16" s="30"/>
      <c r="G16" s="30"/>
      <c r="H16" s="30"/>
    </row>
    <row r="17" spans="1:8">
      <c r="A17" s="43"/>
      <c r="B17" s="30"/>
      <c r="C17" s="30"/>
      <c r="D17" s="30"/>
      <c r="E17" s="30"/>
      <c r="F17" s="30"/>
      <c r="G17" s="30"/>
      <c r="H17" s="30"/>
    </row>
    <row r="18" spans="1:8">
      <c r="A18" s="64" t="s">
        <v>79</v>
      </c>
      <c r="B18" s="30"/>
      <c r="C18" s="30"/>
      <c r="D18" s="30"/>
      <c r="E18" s="30"/>
      <c r="F18" s="30"/>
      <c r="G18" s="30"/>
      <c r="H18" s="30"/>
    </row>
    <row r="19" spans="1:8">
      <c r="A19" s="35"/>
      <c r="B19" s="30"/>
      <c r="C19" s="30"/>
      <c r="D19" s="30"/>
      <c r="E19" s="30"/>
      <c r="F19" s="30"/>
      <c r="G19" s="30"/>
      <c r="H19" s="30"/>
    </row>
    <row r="20" spans="1:8">
      <c r="A20" s="65" t="s">
        <v>80</v>
      </c>
      <c r="B20" s="30"/>
      <c r="C20" s="30"/>
      <c r="D20" s="61">
        <v>319.13600000000002</v>
      </c>
      <c r="E20" s="61">
        <v>319.13600000000002</v>
      </c>
      <c r="F20" s="61">
        <v>319.13600000000002</v>
      </c>
      <c r="G20" s="61">
        <v>319.13600000000002</v>
      </c>
      <c r="H20" s="61">
        <v>319.13600000000002</v>
      </c>
    </row>
    <row r="21" spans="1:8">
      <c r="A21" s="35" t="s">
        <v>81</v>
      </c>
      <c r="B21" s="30"/>
      <c r="C21" s="30"/>
      <c r="D21" s="30"/>
      <c r="E21" s="30"/>
      <c r="F21" s="30"/>
      <c r="G21" s="30"/>
      <c r="H21" s="30"/>
    </row>
    <row r="22" spans="1:8">
      <c r="A22" s="43"/>
      <c r="B22" s="30"/>
      <c r="C22" s="30"/>
      <c r="D22" s="30"/>
      <c r="E22" s="30"/>
      <c r="F22" s="30"/>
      <c r="G22" s="30"/>
      <c r="H22" s="30"/>
    </row>
    <row r="23" spans="1:8">
      <c r="A23" s="43" t="s">
        <v>128</v>
      </c>
      <c r="B23" s="30"/>
      <c r="C23" s="30"/>
      <c r="D23" s="30"/>
      <c r="E23" s="30"/>
      <c r="F23" s="30"/>
      <c r="G23" s="30"/>
      <c r="H23" s="30"/>
    </row>
    <row r="24" spans="1:8">
      <c r="A24" s="43"/>
      <c r="B24" s="30"/>
      <c r="C24" s="30"/>
      <c r="D24" s="30"/>
      <c r="E24" s="30"/>
      <c r="F24" s="30"/>
      <c r="G24" s="30"/>
      <c r="H24" s="30"/>
    </row>
    <row r="25" spans="1:8">
      <c r="A25" s="60" t="s">
        <v>129</v>
      </c>
      <c r="B25" s="30"/>
      <c r="C25" s="61">
        <v>-0.25</v>
      </c>
      <c r="D25" s="61">
        <v>-0.60000000000000009</v>
      </c>
      <c r="E25" s="61">
        <v>-0.60000000000000009</v>
      </c>
      <c r="F25" s="61">
        <v>-0.60000000000000009</v>
      </c>
      <c r="G25" s="61">
        <v>-0.60000000000000009</v>
      </c>
      <c r="H25" s="61">
        <v>-0.60000000000000009</v>
      </c>
    </row>
    <row r="26" spans="1:8" ht="80.25" customHeight="1">
      <c r="A26" s="35" t="s">
        <v>166</v>
      </c>
      <c r="B26" s="30"/>
      <c r="C26" s="61"/>
      <c r="D26" s="61"/>
      <c r="E26" s="61"/>
      <c r="F26" s="61"/>
      <c r="G26" s="61"/>
      <c r="H26" s="61"/>
    </row>
    <row r="27" spans="1:8">
      <c r="A27" s="60"/>
      <c r="B27" s="30"/>
      <c r="C27" s="61"/>
      <c r="D27" s="61"/>
      <c r="E27" s="61"/>
      <c r="F27" s="61"/>
      <c r="G27" s="61"/>
      <c r="H27" s="61"/>
    </row>
    <row r="28" spans="1:8">
      <c r="A28" s="60" t="s">
        <v>167</v>
      </c>
      <c r="B28" s="30"/>
      <c r="C28" s="61">
        <v>0</v>
      </c>
      <c r="D28" s="61">
        <v>-7.9</v>
      </c>
      <c r="E28" s="61">
        <v>0</v>
      </c>
      <c r="F28" s="61">
        <v>0</v>
      </c>
      <c r="G28" s="61">
        <v>0</v>
      </c>
      <c r="H28" s="61">
        <v>0</v>
      </c>
    </row>
    <row r="29" spans="1:8" ht="61.5" customHeight="1">
      <c r="A29" s="35" t="s">
        <v>168</v>
      </c>
      <c r="B29" s="30"/>
      <c r="C29" s="61"/>
      <c r="D29" s="61"/>
      <c r="E29" s="61"/>
      <c r="F29" s="61"/>
      <c r="G29" s="61"/>
      <c r="H29" s="61"/>
    </row>
    <row r="30" spans="1:8" ht="15.75" customHeight="1">
      <c r="A30" s="35"/>
      <c r="B30" s="30"/>
      <c r="C30" s="61"/>
      <c r="D30" s="61"/>
      <c r="E30" s="61"/>
      <c r="F30" s="61"/>
      <c r="G30" s="61"/>
      <c r="H30" s="61"/>
    </row>
    <row r="31" spans="1:8">
      <c r="A31" s="60" t="s">
        <v>169</v>
      </c>
      <c r="B31" s="30"/>
      <c r="C31" s="61">
        <v>-3.5</v>
      </c>
      <c r="D31" s="61">
        <v>-9.3000000000000007</v>
      </c>
      <c r="E31" s="61">
        <v>-9.1999999999999993</v>
      </c>
      <c r="F31" s="61">
        <v>-9.1999999999999993</v>
      </c>
      <c r="G31" s="61">
        <v>-9.1999999999999993</v>
      </c>
      <c r="H31" s="61">
        <v>-2.7</v>
      </c>
    </row>
    <row r="32" spans="1:8" ht="66" customHeight="1">
      <c r="A32" s="35" t="s">
        <v>170</v>
      </c>
      <c r="B32" s="30"/>
      <c r="C32" s="61"/>
      <c r="D32" s="61"/>
      <c r="E32" s="61"/>
      <c r="F32" s="61"/>
      <c r="G32" s="61"/>
      <c r="H32" s="61"/>
    </row>
    <row r="33" spans="1:8">
      <c r="A33" s="83"/>
      <c r="B33" s="32"/>
      <c r="C33" s="84"/>
      <c r="D33" s="84"/>
      <c r="E33" s="84"/>
      <c r="F33" s="84"/>
      <c r="G33" s="84"/>
      <c r="H33" s="84"/>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sheetPr>
    <tabColor indexed="21"/>
  </sheetPr>
  <dimension ref="A1:T27"/>
  <sheetViews>
    <sheetView workbookViewId="0">
      <selection activeCell="A30" sqref="A30"/>
    </sheetView>
  </sheetViews>
  <sheetFormatPr defaultRowHeight="10.5"/>
  <cols>
    <col min="1" max="1" width="47.28515625" style="15" customWidth="1"/>
    <col min="2" max="8" width="9.5703125" style="15" customWidth="1"/>
    <col min="9" max="9" width="9.140625" style="15"/>
    <col min="10" max="16" width="10.140625" style="34" customWidth="1"/>
    <col min="17" max="16384" width="9.140625" style="15"/>
  </cols>
  <sheetData>
    <row r="1" spans="1:20" ht="20.25" customHeight="1">
      <c r="A1" s="90" t="s">
        <v>171</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1593.5440000000001</v>
      </c>
      <c r="C3" s="8">
        <v>1676.7840000000001</v>
      </c>
      <c r="D3" s="8">
        <v>1750.242</v>
      </c>
      <c r="E3" s="8">
        <v>1798.0029999999999</v>
      </c>
      <c r="F3" s="8">
        <v>1798.4359999999999</v>
      </c>
      <c r="G3" s="8">
        <v>1798.4359999999999</v>
      </c>
      <c r="H3" s="8">
        <v>1798.4359999999999</v>
      </c>
      <c r="J3" s="15"/>
      <c r="K3" s="15"/>
      <c r="L3" s="63"/>
      <c r="M3" s="63"/>
      <c r="N3" s="63"/>
      <c r="O3" s="63"/>
      <c r="P3" s="63"/>
      <c r="Q3" s="63"/>
    </row>
    <row r="4" spans="1:20">
      <c r="A4" s="11" t="s">
        <v>66</v>
      </c>
      <c r="B4" s="10">
        <v>-82.8</v>
      </c>
      <c r="C4" s="10">
        <v>0</v>
      </c>
      <c r="D4" s="10">
        <v>0</v>
      </c>
      <c r="E4" s="10">
        <v>0</v>
      </c>
      <c r="F4" s="10">
        <v>0</v>
      </c>
      <c r="G4" s="10">
        <v>0</v>
      </c>
      <c r="H4" s="10">
        <v>0</v>
      </c>
      <c r="J4" s="15"/>
      <c r="K4" s="15"/>
      <c r="L4" s="15"/>
      <c r="M4" s="15"/>
      <c r="N4" s="15"/>
      <c r="O4" s="15"/>
      <c r="P4" s="63"/>
      <c r="Q4" s="63"/>
      <c r="R4" s="63"/>
      <c r="S4" s="63"/>
      <c r="T4" s="63"/>
    </row>
    <row r="5" spans="1:20" ht="11.25">
      <c r="A5" s="11" t="s">
        <v>67</v>
      </c>
      <c r="B5" s="10">
        <v>0</v>
      </c>
      <c r="C5" s="10">
        <v>-76.548000000000002</v>
      </c>
      <c r="D5" s="10">
        <v>-74.412999999999997</v>
      </c>
      <c r="E5" s="10">
        <v>-72.361000000000004</v>
      </c>
      <c r="F5" s="10">
        <v>-71.459999999999994</v>
      </c>
      <c r="G5" s="10">
        <v>-71.56</v>
      </c>
      <c r="H5" s="10">
        <v>-71.56</v>
      </c>
      <c r="J5" s="15"/>
      <c r="K5" s="15"/>
      <c r="L5" s="15"/>
      <c r="M5" s="15"/>
      <c r="N5" s="15"/>
      <c r="O5" s="15"/>
      <c r="P5" s="63"/>
      <c r="Q5" s="63"/>
      <c r="R5" s="63"/>
      <c r="S5" s="63"/>
      <c r="T5" s="63"/>
    </row>
    <row r="6" spans="1:20">
      <c r="A6" s="55" t="s">
        <v>37</v>
      </c>
      <c r="B6" s="56">
        <v>3.0999999999999499</v>
      </c>
      <c r="C6" s="56">
        <v>3.0999999999999099</v>
      </c>
      <c r="D6" s="56">
        <v>-7.8039999999998697</v>
      </c>
      <c r="E6" s="56">
        <v>-7.8039999999999603</v>
      </c>
      <c r="F6" s="56">
        <v>-7.8039999999998999</v>
      </c>
      <c r="G6" s="56">
        <v>-7.8040000000000305</v>
      </c>
      <c r="H6" s="56">
        <v>-7.8040000000000305</v>
      </c>
      <c r="J6" s="15"/>
      <c r="K6" s="63"/>
      <c r="L6" s="63"/>
      <c r="M6" s="63"/>
      <c r="N6" s="63"/>
      <c r="O6" s="63"/>
      <c r="P6" s="63"/>
      <c r="Q6" s="63"/>
      <c r="R6" s="63"/>
      <c r="S6" s="63"/>
      <c r="T6" s="63"/>
    </row>
    <row r="7" spans="1:20">
      <c r="A7" s="57" t="s">
        <v>38</v>
      </c>
      <c r="B7" s="58">
        <v>1513.8440000000001</v>
      </c>
      <c r="C7" s="58">
        <v>1603.336</v>
      </c>
      <c r="D7" s="58">
        <v>1668.0250000000001</v>
      </c>
      <c r="E7" s="58">
        <v>1717.838</v>
      </c>
      <c r="F7" s="58">
        <v>1719.172</v>
      </c>
      <c r="G7" s="58">
        <v>1719.0719999999999</v>
      </c>
      <c r="H7" s="58">
        <v>1719.0719999999999</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25.5" customHeight="1">
      <c r="A9" s="96" t="s">
        <v>172</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43" t="s">
        <v>70</v>
      </c>
      <c r="B13" s="30"/>
      <c r="C13" s="30"/>
      <c r="D13" s="30"/>
      <c r="E13" s="30"/>
      <c r="F13" s="30"/>
      <c r="G13" s="30"/>
      <c r="H13" s="30"/>
    </row>
    <row r="14" spans="1:20">
      <c r="A14" s="43"/>
      <c r="B14" s="30"/>
      <c r="C14" s="30"/>
      <c r="D14" s="30"/>
      <c r="E14" s="30"/>
      <c r="F14" s="30"/>
      <c r="G14" s="30"/>
      <c r="H14" s="30"/>
    </row>
    <row r="15" spans="1:20">
      <c r="A15" s="60" t="s">
        <v>71</v>
      </c>
      <c r="B15" s="61">
        <v>3.1</v>
      </c>
      <c r="C15" s="61">
        <v>3.1</v>
      </c>
      <c r="D15" s="61">
        <v>3.1</v>
      </c>
      <c r="E15" s="61">
        <v>3.1</v>
      </c>
      <c r="F15" s="61">
        <v>3.1</v>
      </c>
      <c r="G15" s="61">
        <v>3.1</v>
      </c>
      <c r="H15" s="61">
        <v>3.1</v>
      </c>
    </row>
    <row r="16" spans="1:20" ht="42">
      <c r="A16" s="35" t="s">
        <v>173</v>
      </c>
      <c r="B16" s="61"/>
      <c r="C16" s="61"/>
      <c r="D16" s="61"/>
      <c r="E16" s="61"/>
      <c r="F16" s="61"/>
      <c r="G16" s="61"/>
      <c r="H16" s="61"/>
    </row>
    <row r="17" spans="1:8">
      <c r="A17" s="43"/>
      <c r="B17" s="30"/>
      <c r="C17" s="30"/>
      <c r="D17" s="30"/>
      <c r="E17" s="30"/>
      <c r="F17" s="30"/>
      <c r="G17" s="30"/>
      <c r="H17" s="30"/>
    </row>
    <row r="18" spans="1:8">
      <c r="A18" s="64" t="s">
        <v>79</v>
      </c>
      <c r="B18" s="30"/>
      <c r="C18" s="30"/>
      <c r="D18" s="30"/>
      <c r="E18" s="30"/>
      <c r="F18" s="30"/>
      <c r="G18" s="30"/>
      <c r="H18" s="30"/>
    </row>
    <row r="19" spans="1:8">
      <c r="A19" s="35"/>
      <c r="B19" s="30"/>
      <c r="C19" s="30"/>
      <c r="D19" s="30"/>
      <c r="E19" s="30"/>
      <c r="F19" s="30"/>
      <c r="G19" s="30"/>
      <c r="H19" s="30"/>
    </row>
    <row r="20" spans="1:8">
      <c r="A20" s="65" t="s">
        <v>80</v>
      </c>
      <c r="B20" s="30"/>
      <c r="C20" s="30"/>
      <c r="D20" s="61">
        <v>16.096</v>
      </c>
      <c r="E20" s="61">
        <v>16.096</v>
      </c>
      <c r="F20" s="61">
        <v>16.096</v>
      </c>
      <c r="G20" s="61">
        <v>16.096</v>
      </c>
      <c r="H20" s="61">
        <v>16.096</v>
      </c>
    </row>
    <row r="21" spans="1:8" ht="16.5" customHeight="1">
      <c r="A21" s="35" t="s">
        <v>81</v>
      </c>
      <c r="B21" s="30"/>
      <c r="C21" s="30"/>
      <c r="D21" s="30"/>
      <c r="E21" s="30"/>
      <c r="F21" s="30"/>
      <c r="G21" s="30"/>
      <c r="H21" s="30"/>
    </row>
    <row r="22" spans="1:8">
      <c r="A22" s="43"/>
      <c r="B22" s="30"/>
      <c r="C22" s="30"/>
      <c r="D22" s="30"/>
      <c r="E22" s="30"/>
      <c r="F22" s="30"/>
      <c r="G22" s="30"/>
      <c r="H22" s="30"/>
    </row>
    <row r="23" spans="1:8">
      <c r="A23" s="43" t="s">
        <v>128</v>
      </c>
      <c r="B23" s="30"/>
      <c r="C23" s="30"/>
      <c r="D23" s="30"/>
      <c r="E23" s="30"/>
      <c r="F23" s="30"/>
      <c r="G23" s="30"/>
      <c r="H23" s="30"/>
    </row>
    <row r="24" spans="1:8">
      <c r="A24" s="43"/>
      <c r="B24" s="30"/>
      <c r="C24" s="30"/>
      <c r="D24" s="30"/>
      <c r="E24" s="30"/>
      <c r="F24" s="30"/>
      <c r="G24" s="30"/>
      <c r="H24" s="30"/>
    </row>
    <row r="25" spans="1:8" ht="15" customHeight="1">
      <c r="A25" s="65" t="s">
        <v>174</v>
      </c>
      <c r="B25" s="30"/>
      <c r="C25" s="30"/>
      <c r="D25" s="30">
        <v>-27</v>
      </c>
      <c r="E25" s="30">
        <v>-27</v>
      </c>
      <c r="F25" s="30">
        <v>-27</v>
      </c>
      <c r="G25" s="30">
        <v>-27</v>
      </c>
      <c r="H25" s="30">
        <v>-27</v>
      </c>
    </row>
    <row r="26" spans="1:8" ht="84">
      <c r="A26" s="35" t="s">
        <v>175</v>
      </c>
      <c r="B26" s="30"/>
      <c r="C26" s="30"/>
      <c r="D26" s="30"/>
      <c r="E26" s="30"/>
      <c r="F26" s="30"/>
      <c r="G26" s="30"/>
      <c r="H26" s="30"/>
    </row>
    <row r="27" spans="1:8">
      <c r="A27" s="71"/>
      <c r="B27" s="32"/>
      <c r="C27" s="32"/>
      <c r="D27" s="32"/>
      <c r="E27" s="32"/>
      <c r="F27" s="32"/>
      <c r="G27" s="32"/>
      <c r="H2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sheetPr>
    <tabColor indexed="21"/>
  </sheetPr>
  <dimension ref="A1:T21"/>
  <sheetViews>
    <sheetView workbookViewId="0">
      <selection activeCell="J4" sqref="J4"/>
    </sheetView>
  </sheetViews>
  <sheetFormatPr defaultRowHeight="10.5"/>
  <cols>
    <col min="1" max="1" width="61.85546875" style="15" customWidth="1"/>
    <col min="2" max="8" width="9.5703125" style="15" customWidth="1"/>
    <col min="9" max="9" width="11.7109375" style="16" customWidth="1"/>
    <col min="10" max="16" width="10.140625" style="34" customWidth="1"/>
    <col min="17" max="16384" width="9.140625" style="15"/>
  </cols>
  <sheetData>
    <row r="1" spans="1:20" ht="25.5" customHeight="1">
      <c r="A1" s="90" t="s">
        <v>176</v>
      </c>
      <c r="B1" s="90"/>
      <c r="C1" s="90"/>
      <c r="D1" s="90"/>
      <c r="E1" s="90"/>
      <c r="F1" s="90"/>
      <c r="G1" s="90"/>
      <c r="H1" s="90"/>
      <c r="J1"/>
      <c r="K1"/>
      <c r="L1"/>
      <c r="M1"/>
      <c r="N1"/>
      <c r="O1"/>
      <c r="P1"/>
      <c r="Q1"/>
      <c r="R1"/>
      <c r="S1"/>
      <c r="T1"/>
    </row>
    <row r="2" spans="1:20" ht="15">
      <c r="A2" s="55"/>
      <c r="B2" s="55">
        <v>2014</v>
      </c>
      <c r="C2" s="55">
        <v>2015</v>
      </c>
      <c r="D2" s="55">
        <v>2016</v>
      </c>
      <c r="E2" s="55">
        <v>2017</v>
      </c>
      <c r="F2" s="55">
        <v>2018</v>
      </c>
      <c r="G2" s="55">
        <v>2019</v>
      </c>
      <c r="H2" s="55">
        <v>2020</v>
      </c>
      <c r="J2"/>
      <c r="K2"/>
      <c r="L2"/>
      <c r="M2"/>
      <c r="N2" s="28"/>
      <c r="O2" s="28"/>
      <c r="P2" s="28"/>
      <c r="Q2" s="28"/>
      <c r="R2" s="28"/>
      <c r="S2" s="28"/>
      <c r="T2" s="28"/>
    </row>
    <row r="3" spans="1:20" ht="15">
      <c r="A3" s="7" t="s">
        <v>35</v>
      </c>
      <c r="B3" s="8">
        <v>0</v>
      </c>
      <c r="C3" s="8">
        <v>3079.482</v>
      </c>
      <c r="D3" s="8">
        <v>3335.9650000000001</v>
      </c>
      <c r="E3" s="8">
        <v>3589.413</v>
      </c>
      <c r="F3" s="8">
        <v>3695.413</v>
      </c>
      <c r="G3" s="8">
        <v>3695.413</v>
      </c>
      <c r="H3" s="8">
        <v>3695.413</v>
      </c>
      <c r="J3"/>
      <c r="K3"/>
      <c r="L3"/>
      <c r="M3"/>
      <c r="N3" s="28"/>
      <c r="O3" s="28"/>
      <c r="P3"/>
      <c r="Q3" s="28"/>
      <c r="R3"/>
      <c r="S3"/>
      <c r="T3"/>
    </row>
    <row r="4" spans="1:20" ht="15">
      <c r="A4" s="11" t="s">
        <v>66</v>
      </c>
      <c r="B4" s="10">
        <v>0</v>
      </c>
      <c r="C4" s="10">
        <v>0</v>
      </c>
      <c r="D4" s="10">
        <v>0</v>
      </c>
      <c r="E4" s="10">
        <v>0</v>
      </c>
      <c r="F4" s="10">
        <v>0</v>
      </c>
      <c r="G4" s="10">
        <v>0</v>
      </c>
      <c r="H4" s="10">
        <v>0</v>
      </c>
      <c r="J4"/>
      <c r="K4"/>
      <c r="L4"/>
      <c r="M4"/>
      <c r="N4"/>
      <c r="O4"/>
      <c r="P4"/>
      <c r="Q4"/>
      <c r="R4"/>
      <c r="S4"/>
      <c r="T4" s="28"/>
    </row>
    <row r="5" spans="1:20" ht="15">
      <c r="A5" s="11" t="s">
        <v>67</v>
      </c>
      <c r="B5" s="10">
        <v>0</v>
      </c>
      <c r="C5" s="10">
        <v>89.912000000000006</v>
      </c>
      <c r="D5" s="10">
        <v>10.105</v>
      </c>
      <c r="E5" s="10">
        <v>-27.600999999999999</v>
      </c>
      <c r="F5" s="10">
        <v>-30.998999999999999</v>
      </c>
      <c r="G5" s="10">
        <v>-9.9990000000000006</v>
      </c>
      <c r="H5" s="10">
        <v>0.9860000000000011</v>
      </c>
      <c r="J5"/>
      <c r="K5"/>
      <c r="L5"/>
      <c r="M5"/>
      <c r="N5"/>
      <c r="O5"/>
      <c r="P5"/>
      <c r="Q5"/>
      <c r="R5"/>
      <c r="S5"/>
      <c r="T5" s="28"/>
    </row>
    <row r="6" spans="1:20" ht="15">
      <c r="A6" s="55" t="s">
        <v>37</v>
      </c>
      <c r="B6" s="56">
        <v>0</v>
      </c>
      <c r="C6" s="56">
        <v>-2.0699999999999101</v>
      </c>
      <c r="D6" s="56">
        <v>0</v>
      </c>
      <c r="E6" s="56">
        <v>0</v>
      </c>
      <c r="F6" s="56">
        <v>0</v>
      </c>
      <c r="G6" s="56">
        <v>0</v>
      </c>
      <c r="H6" s="56">
        <v>-5.4999999999996696</v>
      </c>
      <c r="J6"/>
      <c r="K6"/>
      <c r="L6"/>
      <c r="M6"/>
      <c r="N6" s="28"/>
      <c r="O6" s="28"/>
      <c r="P6" s="28"/>
      <c r="Q6" s="28"/>
      <c r="R6" s="28"/>
      <c r="S6" s="28"/>
      <c r="T6" s="28"/>
    </row>
    <row r="7" spans="1:20" ht="15">
      <c r="A7" s="57" t="s">
        <v>38</v>
      </c>
      <c r="B7" s="58">
        <v>0</v>
      </c>
      <c r="C7" s="58">
        <v>3167.3240000000001</v>
      </c>
      <c r="D7" s="58">
        <v>3346.07</v>
      </c>
      <c r="E7" s="58">
        <v>3561.8119999999999</v>
      </c>
      <c r="F7" s="58">
        <v>3664.4140000000002</v>
      </c>
      <c r="G7" s="58">
        <v>3685.4140000000002</v>
      </c>
      <c r="H7" s="58">
        <v>3690.8989999999999</v>
      </c>
      <c r="J7" s="62"/>
      <c r="K7" s="62"/>
      <c r="L7" s="62"/>
      <c r="M7" s="62"/>
      <c r="N7" s="62"/>
      <c r="O7" s="62"/>
      <c r="P7" s="62"/>
      <c r="Q7" s="62"/>
      <c r="R7" s="62"/>
      <c r="S7" s="62"/>
      <c r="T7" s="62"/>
    </row>
    <row r="8" spans="1:20" ht="15">
      <c r="A8" s="7"/>
      <c r="B8" s="8"/>
      <c r="C8" s="8"/>
      <c r="D8" s="8"/>
      <c r="E8" s="8"/>
      <c r="F8" s="8"/>
      <c r="G8" s="8"/>
      <c r="H8" s="8"/>
      <c r="J8" s="62"/>
      <c r="K8" s="62"/>
      <c r="L8" s="62"/>
      <c r="M8" s="62"/>
      <c r="N8" s="62"/>
      <c r="O8" s="62"/>
      <c r="P8" s="62"/>
      <c r="Q8" s="62"/>
      <c r="R8" s="62"/>
      <c r="S8" s="62"/>
      <c r="T8" s="62"/>
    </row>
    <row r="9" spans="1:20" ht="76.5" customHeight="1">
      <c r="A9" s="96" t="s">
        <v>177</v>
      </c>
      <c r="B9" s="96"/>
      <c r="C9" s="96"/>
      <c r="D9" s="96"/>
      <c r="E9" s="96"/>
      <c r="F9" s="96"/>
      <c r="G9" s="96"/>
      <c r="H9" s="96"/>
      <c r="J9" s="62"/>
      <c r="K9" s="62"/>
      <c r="L9" s="62"/>
      <c r="M9" s="62"/>
      <c r="N9" s="62"/>
      <c r="O9" s="62"/>
      <c r="P9" s="62"/>
      <c r="Q9" s="62"/>
      <c r="R9" s="62"/>
      <c r="S9" s="62"/>
      <c r="T9" s="62"/>
    </row>
    <row r="10" spans="1:20" ht="15">
      <c r="A10" s="7"/>
      <c r="B10" s="8"/>
      <c r="C10" s="8"/>
      <c r="D10" s="8"/>
      <c r="E10" s="8"/>
      <c r="F10" s="8"/>
      <c r="G10" s="8"/>
      <c r="H10" s="8"/>
      <c r="J10" s="62"/>
      <c r="K10" s="62"/>
      <c r="L10" s="62"/>
      <c r="M10" s="62"/>
      <c r="N10" s="62"/>
      <c r="O10" s="62"/>
      <c r="P10" s="62"/>
      <c r="Q10" s="62"/>
      <c r="R10" s="62"/>
      <c r="S10" s="62"/>
      <c r="T10" s="62"/>
    </row>
    <row r="11" spans="1:20">
      <c r="A11" s="43" t="s">
        <v>69</v>
      </c>
      <c r="B11" s="30"/>
      <c r="C11" s="30"/>
      <c r="D11" s="30"/>
      <c r="E11" s="30"/>
      <c r="F11" s="30"/>
      <c r="G11" s="30"/>
      <c r="H11" s="30"/>
    </row>
    <row r="12" spans="1:20">
      <c r="A12" s="43"/>
      <c r="B12" s="30"/>
      <c r="C12" s="30"/>
      <c r="D12" s="30"/>
      <c r="E12" s="30"/>
      <c r="F12" s="30"/>
      <c r="G12" s="30"/>
      <c r="H12" s="30"/>
    </row>
    <row r="13" spans="1:20">
      <c r="A13" s="43" t="s">
        <v>79</v>
      </c>
      <c r="B13" s="30"/>
      <c r="C13" s="30"/>
      <c r="D13" s="30"/>
      <c r="E13" s="30"/>
      <c r="F13" s="30"/>
      <c r="G13" s="30"/>
      <c r="H13" s="30"/>
    </row>
    <row r="14" spans="1:20">
      <c r="A14" s="43"/>
      <c r="B14" s="30"/>
      <c r="C14" s="30"/>
      <c r="D14" s="30"/>
      <c r="E14" s="30"/>
      <c r="F14" s="30"/>
      <c r="G14" s="30"/>
      <c r="H14" s="30"/>
    </row>
    <row r="15" spans="1:20">
      <c r="A15" s="29" t="s">
        <v>110</v>
      </c>
      <c r="B15" s="30"/>
      <c r="C15" s="30"/>
      <c r="D15" s="30"/>
      <c r="E15" s="30"/>
      <c r="F15" s="30"/>
      <c r="G15" s="30"/>
      <c r="H15" s="30"/>
    </row>
    <row r="16" spans="1:20">
      <c r="A16" s="60" t="s">
        <v>111</v>
      </c>
      <c r="B16" s="30"/>
      <c r="C16" s="61">
        <v>-2.0699999999999998</v>
      </c>
      <c r="D16" s="30"/>
      <c r="E16" s="30"/>
      <c r="F16" s="30"/>
      <c r="G16" s="30"/>
      <c r="H16" s="30"/>
    </row>
    <row r="17" spans="1:8">
      <c r="A17" s="43"/>
      <c r="B17" s="30"/>
      <c r="C17" s="30"/>
      <c r="D17" s="30"/>
      <c r="E17" s="30"/>
      <c r="F17" s="30"/>
      <c r="G17" s="30"/>
      <c r="H17" s="30"/>
    </row>
    <row r="18" spans="1:8">
      <c r="A18" s="60" t="s">
        <v>178</v>
      </c>
      <c r="B18" s="61"/>
      <c r="C18" s="61"/>
      <c r="D18" s="61"/>
      <c r="E18" s="61"/>
      <c r="F18" s="61"/>
      <c r="G18" s="61"/>
      <c r="H18" s="61">
        <v>-5.5</v>
      </c>
    </row>
    <row r="19" spans="1:8" ht="31.5">
      <c r="A19" s="35" t="s">
        <v>179</v>
      </c>
      <c r="B19" s="61"/>
      <c r="C19" s="61"/>
      <c r="D19" s="61"/>
      <c r="E19" s="61"/>
      <c r="F19" s="61"/>
      <c r="G19" s="61"/>
      <c r="H19" s="61"/>
    </row>
    <row r="20" spans="1:8">
      <c r="A20" s="60"/>
      <c r="B20" s="61"/>
      <c r="C20" s="61"/>
      <c r="D20" s="61"/>
      <c r="E20" s="61"/>
      <c r="F20" s="61"/>
      <c r="G20" s="61"/>
      <c r="H20" s="61"/>
    </row>
    <row r="21" spans="1:8">
      <c r="A21" s="31"/>
      <c r="B21" s="32"/>
      <c r="C21" s="32"/>
      <c r="D21" s="32"/>
      <c r="E21" s="32"/>
      <c r="F21" s="32"/>
      <c r="G21" s="32"/>
      <c r="H21"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sheetPr>
    <tabColor indexed="21"/>
  </sheetPr>
  <dimension ref="A1:T21"/>
  <sheetViews>
    <sheetView workbookViewId="0">
      <selection activeCell="B3" sqref="B3"/>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21.75" customHeight="1">
      <c r="A1" s="90" t="s">
        <v>180</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531.02200000000005</v>
      </c>
      <c r="C3" s="8">
        <v>551.31299999999999</v>
      </c>
      <c r="D3" s="8">
        <v>551.32600000000002</v>
      </c>
      <c r="E3" s="8">
        <v>549.07600000000002</v>
      </c>
      <c r="F3" s="8">
        <v>549.07600000000002</v>
      </c>
      <c r="G3" s="8">
        <v>546.82600000000002</v>
      </c>
      <c r="H3" s="8">
        <v>546.82600000000002</v>
      </c>
      <c r="J3" s="15"/>
      <c r="K3" s="15"/>
      <c r="L3" s="63"/>
      <c r="M3" s="63"/>
      <c r="N3" s="63"/>
      <c r="O3" s="15"/>
      <c r="P3" s="15"/>
    </row>
    <row r="4" spans="1:20">
      <c r="A4" s="11" t="s">
        <v>66</v>
      </c>
      <c r="B4" s="10">
        <v>-11.9</v>
      </c>
      <c r="C4" s="10">
        <v>0</v>
      </c>
      <c r="D4" s="10">
        <v>0</v>
      </c>
      <c r="E4" s="10">
        <v>0</v>
      </c>
      <c r="F4" s="10">
        <v>0</v>
      </c>
      <c r="G4" s="10">
        <v>0</v>
      </c>
      <c r="H4" s="10">
        <v>0</v>
      </c>
      <c r="J4" s="15"/>
      <c r="K4" s="63"/>
      <c r="L4" s="63"/>
      <c r="M4" s="63"/>
      <c r="N4" s="63"/>
      <c r="O4" s="63"/>
      <c r="P4" s="63"/>
      <c r="Q4" s="63"/>
      <c r="R4" s="63"/>
      <c r="S4" s="63"/>
      <c r="T4" s="63"/>
    </row>
    <row r="5" spans="1:20" ht="11.25">
      <c r="A5" s="11" t="s">
        <v>67</v>
      </c>
      <c r="B5" s="10">
        <v>0</v>
      </c>
      <c r="C5" s="10">
        <v>0.61399999999999999</v>
      </c>
      <c r="D5" s="10">
        <v>0.61399999999999999</v>
      </c>
      <c r="E5" s="10">
        <v>0.61099999999999999</v>
      </c>
      <c r="F5" s="10">
        <v>0.61099999999999999</v>
      </c>
      <c r="G5" s="10">
        <v>0.60899999999999999</v>
      </c>
      <c r="H5" s="10">
        <v>0.60899999999999999</v>
      </c>
      <c r="J5" s="15"/>
      <c r="K5" s="63"/>
      <c r="L5" s="63"/>
      <c r="M5" s="63"/>
      <c r="N5" s="63"/>
      <c r="O5" s="63"/>
      <c r="P5" s="63"/>
      <c r="Q5" s="63"/>
      <c r="R5" s="63"/>
      <c r="S5" s="63"/>
      <c r="T5" s="63"/>
    </row>
    <row r="6" spans="1:20">
      <c r="A6" s="55" t="s">
        <v>37</v>
      </c>
      <c r="B6" s="56">
        <v>9.9999999999932102E-2</v>
      </c>
      <c r="C6" s="56">
        <v>3.2751579226442099E-14</v>
      </c>
      <c r="D6" s="56">
        <v>13.7829999999999</v>
      </c>
      <c r="E6" s="56">
        <v>13.782999999999999</v>
      </c>
      <c r="F6" s="56">
        <v>13.782999999999999</v>
      </c>
      <c r="G6" s="56">
        <v>13.7829999999999</v>
      </c>
      <c r="H6" s="56">
        <v>13.7829999999999</v>
      </c>
      <c r="J6" s="63"/>
      <c r="K6" s="63"/>
      <c r="L6" s="63"/>
      <c r="M6" s="63"/>
      <c r="N6" s="63"/>
      <c r="O6" s="63"/>
      <c r="P6" s="63"/>
      <c r="Q6" s="63"/>
      <c r="R6" s="63"/>
      <c r="S6" s="63"/>
    </row>
    <row r="7" spans="1:20">
      <c r="A7" s="57" t="s">
        <v>38</v>
      </c>
      <c r="B7" s="58">
        <v>519.22199999999998</v>
      </c>
      <c r="C7" s="58">
        <v>551.92700000000002</v>
      </c>
      <c r="D7" s="58">
        <v>565.72299999999996</v>
      </c>
      <c r="E7" s="58">
        <v>563.47</v>
      </c>
      <c r="F7" s="58">
        <v>563.47</v>
      </c>
      <c r="G7" s="58">
        <v>561.21799999999996</v>
      </c>
      <c r="H7" s="58">
        <v>561.21799999999996</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23.25" customHeight="1">
      <c r="A9" s="96" t="s">
        <v>181</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64" t="s">
        <v>79</v>
      </c>
      <c r="B13" s="30"/>
      <c r="C13" s="30"/>
      <c r="D13" s="30"/>
      <c r="E13" s="30"/>
      <c r="F13" s="30"/>
      <c r="G13" s="30"/>
      <c r="H13" s="30"/>
    </row>
    <row r="14" spans="1:20">
      <c r="A14" s="35"/>
      <c r="B14" s="30"/>
      <c r="C14" s="30"/>
      <c r="D14" s="30"/>
      <c r="E14" s="30"/>
      <c r="F14" s="30"/>
      <c r="G14" s="30"/>
      <c r="H14" s="30"/>
    </row>
    <row r="15" spans="1:20">
      <c r="A15" s="65" t="s">
        <v>80</v>
      </c>
      <c r="B15" s="30"/>
      <c r="C15" s="30"/>
      <c r="D15" s="61">
        <v>13.782999999999999</v>
      </c>
      <c r="E15" s="61">
        <v>13.782999999999999</v>
      </c>
      <c r="F15" s="61">
        <v>13.782999999999999</v>
      </c>
      <c r="G15" s="61">
        <v>13.782999999999999</v>
      </c>
      <c r="H15" s="61">
        <v>13.782999999999999</v>
      </c>
    </row>
    <row r="16" spans="1:20">
      <c r="A16" s="35" t="s">
        <v>81</v>
      </c>
      <c r="B16" s="30"/>
      <c r="C16" s="30"/>
      <c r="D16" s="30"/>
      <c r="E16" s="30"/>
      <c r="F16" s="30"/>
      <c r="G16" s="30"/>
      <c r="H16" s="30"/>
    </row>
    <row r="17" spans="1:8">
      <c r="A17" s="43"/>
      <c r="B17" s="30"/>
      <c r="C17" s="30"/>
      <c r="D17" s="30"/>
      <c r="E17" s="30"/>
      <c r="F17" s="30"/>
      <c r="G17" s="30"/>
      <c r="H17" s="30"/>
    </row>
    <row r="18" spans="1:8">
      <c r="A18" s="43" t="s">
        <v>128</v>
      </c>
      <c r="B18" s="30"/>
      <c r="C18" s="30"/>
      <c r="D18" s="30"/>
      <c r="E18" s="30"/>
      <c r="F18" s="30"/>
      <c r="G18" s="30"/>
      <c r="H18" s="30"/>
    </row>
    <row r="19" spans="1:8">
      <c r="A19" s="43"/>
      <c r="B19" s="30"/>
      <c r="C19" s="30"/>
      <c r="D19" s="30"/>
      <c r="E19" s="30"/>
      <c r="F19" s="30"/>
      <c r="G19" s="30"/>
      <c r="H19" s="30"/>
    </row>
    <row r="20" spans="1:8">
      <c r="A20" s="60" t="s">
        <v>182</v>
      </c>
      <c r="B20" s="61">
        <v>0.1</v>
      </c>
      <c r="C20" s="30"/>
      <c r="D20" s="30"/>
      <c r="E20" s="30"/>
      <c r="F20" s="30"/>
      <c r="G20" s="30"/>
      <c r="H20" s="30"/>
    </row>
    <row r="21" spans="1:8">
      <c r="A21" s="31"/>
      <c r="B21" s="32"/>
      <c r="C21" s="32"/>
      <c r="D21" s="32"/>
      <c r="E21" s="32"/>
      <c r="F21" s="32"/>
      <c r="G21" s="32"/>
      <c r="H21"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sheetPr>
    <tabColor indexed="21"/>
  </sheetPr>
  <dimension ref="A1:T27"/>
  <sheetViews>
    <sheetView workbookViewId="0">
      <selection activeCell="J9" sqref="J9"/>
    </sheetView>
  </sheetViews>
  <sheetFormatPr defaultRowHeight="10.5"/>
  <cols>
    <col min="1" max="1" width="60.85546875" style="15" customWidth="1"/>
    <col min="2" max="8" width="9.5703125" style="15" customWidth="1"/>
    <col min="9" max="9" width="9.140625" style="15"/>
    <col min="10" max="16" width="10.140625" style="34" customWidth="1"/>
    <col min="17" max="16384" width="9.140625" style="15"/>
  </cols>
  <sheetData>
    <row r="1" spans="1:20" ht="17.25" customHeight="1">
      <c r="A1" s="90" t="s">
        <v>183</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134.74199999999999</v>
      </c>
      <c r="C3" s="8">
        <v>142.06200000000001</v>
      </c>
      <c r="D3" s="8">
        <v>141.042</v>
      </c>
      <c r="E3" s="8">
        <v>141.042</v>
      </c>
      <c r="F3" s="8">
        <v>141.042</v>
      </c>
      <c r="G3" s="8">
        <v>141.042</v>
      </c>
      <c r="H3" s="8">
        <v>141.042</v>
      </c>
      <c r="J3" s="15"/>
      <c r="K3" s="15"/>
      <c r="L3" s="15"/>
      <c r="M3" s="15"/>
      <c r="N3" s="63"/>
      <c r="O3" s="63"/>
      <c r="P3" s="63"/>
      <c r="Q3" s="63"/>
      <c r="R3" s="63"/>
      <c r="S3" s="63"/>
      <c r="T3" s="63"/>
    </row>
    <row r="4" spans="1:20">
      <c r="A4" s="11" t="s">
        <v>66</v>
      </c>
      <c r="B4" s="10">
        <v>-10.5</v>
      </c>
      <c r="C4" s="10">
        <v>0</v>
      </c>
      <c r="D4" s="10">
        <v>0</v>
      </c>
      <c r="E4" s="10">
        <v>0</v>
      </c>
      <c r="F4" s="10">
        <v>0</v>
      </c>
      <c r="G4" s="10">
        <v>0</v>
      </c>
      <c r="H4" s="10">
        <v>0</v>
      </c>
      <c r="J4" s="15"/>
      <c r="K4" s="63"/>
      <c r="L4" s="63"/>
      <c r="M4" s="63"/>
      <c r="N4" s="63"/>
      <c r="O4" s="63"/>
      <c r="P4" s="63"/>
      <c r="Q4" s="63"/>
      <c r="R4" s="63"/>
      <c r="S4" s="63"/>
      <c r="T4" s="63"/>
    </row>
    <row r="5" spans="1:20" ht="11.25">
      <c r="A5" s="11" t="s">
        <v>67</v>
      </c>
      <c r="B5" s="10">
        <v>0</v>
      </c>
      <c r="C5" s="10">
        <v>-18.641999999999999</v>
      </c>
      <c r="D5" s="10">
        <v>-18.643000000000001</v>
      </c>
      <c r="E5" s="10">
        <v>-18.643000000000001</v>
      </c>
      <c r="F5" s="10">
        <v>-18.643000000000001</v>
      </c>
      <c r="G5" s="10">
        <v>-18.643000000000001</v>
      </c>
      <c r="H5" s="10">
        <v>-18.643000000000001</v>
      </c>
      <c r="J5" s="15"/>
      <c r="K5" s="63"/>
      <c r="L5" s="63"/>
      <c r="M5" s="63"/>
      <c r="N5" s="63"/>
      <c r="O5" s="63"/>
      <c r="P5" s="63"/>
      <c r="Q5" s="63"/>
      <c r="R5" s="63"/>
      <c r="S5" s="63"/>
      <c r="T5" s="63"/>
    </row>
    <row r="6" spans="1:20">
      <c r="A6" s="55" t="s">
        <v>37</v>
      </c>
      <c r="B6" s="56">
        <v>-0.39999999999999103</v>
      </c>
      <c r="C6" s="56">
        <v>-0.40000000000001301</v>
      </c>
      <c r="D6" s="56">
        <v>4.1530000000000102</v>
      </c>
      <c r="E6" s="56">
        <v>3.1530000000000098</v>
      </c>
      <c r="F6" s="56">
        <v>3.1530000000000098</v>
      </c>
      <c r="G6" s="56">
        <v>3.1530000000000098</v>
      </c>
      <c r="H6" s="56">
        <v>3.1530000000000098</v>
      </c>
      <c r="J6" s="63"/>
      <c r="K6" s="63"/>
      <c r="L6" s="63"/>
      <c r="M6" s="63"/>
      <c r="N6" s="63"/>
      <c r="O6" s="63"/>
      <c r="P6" s="63"/>
      <c r="Q6" s="63"/>
      <c r="R6" s="63"/>
      <c r="S6" s="63"/>
    </row>
    <row r="7" spans="1:20">
      <c r="A7" s="57" t="s">
        <v>38</v>
      </c>
      <c r="B7" s="58">
        <v>123.842</v>
      </c>
      <c r="C7" s="58">
        <v>123.02</v>
      </c>
      <c r="D7" s="58">
        <v>126.55200000000001</v>
      </c>
      <c r="E7" s="58">
        <v>125.55200000000001</v>
      </c>
      <c r="F7" s="58">
        <v>125.55200000000001</v>
      </c>
      <c r="G7" s="58">
        <v>125.55200000000001</v>
      </c>
      <c r="H7" s="58">
        <v>125.55200000000001</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34.5" customHeight="1">
      <c r="A9" s="96" t="s">
        <v>184</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85" t="s">
        <v>70</v>
      </c>
      <c r="B13" s="30"/>
      <c r="C13" s="30"/>
      <c r="D13" s="30"/>
      <c r="E13" s="30"/>
      <c r="F13" s="30"/>
      <c r="G13" s="30"/>
      <c r="H13" s="30"/>
    </row>
    <row r="14" spans="1:20">
      <c r="A14" s="85"/>
      <c r="B14" s="30"/>
      <c r="C14" s="30"/>
      <c r="D14" s="30"/>
      <c r="E14" s="30"/>
      <c r="F14" s="30"/>
      <c r="G14" s="30"/>
      <c r="H14" s="30"/>
    </row>
    <row r="15" spans="1:20">
      <c r="A15" s="60" t="s">
        <v>71</v>
      </c>
      <c r="B15" s="61">
        <v>-0.4</v>
      </c>
      <c r="C15" s="61">
        <v>-0.4</v>
      </c>
      <c r="D15" s="61">
        <v>-0.4</v>
      </c>
      <c r="E15" s="61">
        <v>-0.4</v>
      </c>
      <c r="F15" s="61">
        <v>-0.4</v>
      </c>
      <c r="G15" s="61">
        <v>-0.4</v>
      </c>
      <c r="H15" s="61">
        <v>-0.4</v>
      </c>
    </row>
    <row r="16" spans="1:20" ht="31.5">
      <c r="A16" s="35" t="s">
        <v>89</v>
      </c>
      <c r="B16" s="30"/>
      <c r="C16" s="30"/>
      <c r="D16" s="30"/>
      <c r="E16" s="30"/>
      <c r="F16" s="30"/>
      <c r="G16" s="30"/>
      <c r="H16" s="30"/>
    </row>
    <row r="17" spans="1:8">
      <c r="A17" s="35"/>
      <c r="B17" s="30"/>
      <c r="C17" s="30"/>
      <c r="D17" s="30"/>
      <c r="E17" s="30"/>
      <c r="F17" s="30"/>
      <c r="G17" s="30"/>
      <c r="H17" s="30"/>
    </row>
    <row r="18" spans="1:8">
      <c r="A18" s="64" t="s">
        <v>185</v>
      </c>
      <c r="B18" s="30"/>
      <c r="C18" s="30"/>
      <c r="D18" s="30"/>
      <c r="E18" s="30"/>
      <c r="F18" s="30"/>
      <c r="G18" s="30"/>
      <c r="H18" s="30"/>
    </row>
    <row r="19" spans="1:8">
      <c r="A19" s="35"/>
      <c r="B19" s="30"/>
      <c r="C19" s="30"/>
      <c r="D19" s="30"/>
      <c r="E19" s="30"/>
      <c r="F19" s="30"/>
      <c r="G19" s="30"/>
      <c r="H19" s="30"/>
    </row>
    <row r="20" spans="1:8">
      <c r="A20" s="65" t="s">
        <v>80</v>
      </c>
      <c r="B20" s="30"/>
      <c r="C20" s="30"/>
      <c r="D20" s="61">
        <v>3.5529999999999999</v>
      </c>
      <c r="E20" s="61">
        <v>3.5529999999999999</v>
      </c>
      <c r="F20" s="61">
        <v>3.5529999999999999</v>
      </c>
      <c r="G20" s="61">
        <v>3.5529999999999999</v>
      </c>
      <c r="H20" s="61">
        <v>3.5529999999999999</v>
      </c>
    </row>
    <row r="21" spans="1:8">
      <c r="A21" s="35" t="s">
        <v>81</v>
      </c>
      <c r="B21" s="30"/>
      <c r="C21" s="30"/>
      <c r="D21" s="30"/>
      <c r="E21" s="30"/>
      <c r="F21" s="30"/>
      <c r="G21" s="30"/>
      <c r="H21" s="30"/>
    </row>
    <row r="22" spans="1:8">
      <c r="A22" s="35"/>
      <c r="B22" s="30"/>
      <c r="C22" s="30"/>
      <c r="D22" s="30"/>
      <c r="E22" s="30"/>
      <c r="F22" s="30"/>
      <c r="G22" s="30"/>
      <c r="H22" s="30"/>
    </row>
    <row r="23" spans="1:8">
      <c r="A23" s="64" t="s">
        <v>128</v>
      </c>
      <c r="B23" s="30"/>
      <c r="C23" s="30"/>
      <c r="D23" s="30"/>
      <c r="E23" s="30"/>
      <c r="F23" s="30"/>
      <c r="G23" s="30"/>
      <c r="H23" s="30"/>
    </row>
    <row r="24" spans="1:8">
      <c r="A24" s="35"/>
      <c r="B24" s="30"/>
      <c r="C24" s="30"/>
      <c r="D24" s="30"/>
      <c r="E24" s="30"/>
      <c r="F24" s="30"/>
      <c r="G24" s="30"/>
      <c r="H24" s="30"/>
    </row>
    <row r="25" spans="1:8">
      <c r="A25" s="65" t="s">
        <v>146</v>
      </c>
      <c r="B25" s="30"/>
      <c r="C25" s="30"/>
      <c r="D25" s="61">
        <v>1</v>
      </c>
      <c r="E25" s="30"/>
      <c r="F25" s="30"/>
      <c r="G25" s="30"/>
      <c r="H25" s="30"/>
    </row>
    <row r="26" spans="1:8" ht="31.5">
      <c r="A26" s="35" t="s">
        <v>186</v>
      </c>
      <c r="B26" s="22"/>
      <c r="C26" s="22"/>
      <c r="D26" s="22"/>
      <c r="E26" s="22"/>
      <c r="F26" s="22"/>
      <c r="G26" s="22"/>
      <c r="H26" s="22"/>
    </row>
    <row r="27" spans="1:8">
      <c r="A27" s="59"/>
      <c r="B27" s="32"/>
      <c r="C27" s="32"/>
      <c r="D27" s="32"/>
      <c r="E27" s="32"/>
      <c r="F27" s="32"/>
      <c r="G27" s="32"/>
      <c r="H2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sheetPr>
    <tabColor indexed="21"/>
  </sheetPr>
  <dimension ref="A1:H13"/>
  <sheetViews>
    <sheetView workbookViewId="0">
      <selection activeCell="J8" sqref="J8"/>
    </sheetView>
  </sheetViews>
  <sheetFormatPr defaultRowHeight="11.25" customHeight="1"/>
  <cols>
    <col min="1" max="1" width="61.85546875" style="15" customWidth="1"/>
    <col min="2" max="8" width="9.5703125" style="15" customWidth="1"/>
    <col min="9" max="16384" width="9.140625" style="15"/>
  </cols>
  <sheetData>
    <row r="1" spans="1:8" ht="21.75" customHeight="1">
      <c r="A1" s="90" t="s">
        <v>187</v>
      </c>
      <c r="B1" s="90"/>
      <c r="C1" s="90"/>
      <c r="D1" s="90"/>
      <c r="E1" s="90"/>
      <c r="F1" s="90"/>
      <c r="G1" s="90"/>
      <c r="H1" s="90"/>
    </row>
    <row r="2" spans="1:8" ht="11.25" customHeight="1">
      <c r="A2" s="55"/>
      <c r="B2" s="55">
        <v>2014</v>
      </c>
      <c r="C2" s="55">
        <v>2015</v>
      </c>
      <c r="D2" s="55">
        <v>2016</v>
      </c>
      <c r="E2" s="55">
        <v>2017</v>
      </c>
      <c r="F2" s="55">
        <v>2018</v>
      </c>
      <c r="G2" s="55">
        <v>2019</v>
      </c>
      <c r="H2" s="55">
        <v>2020</v>
      </c>
    </row>
    <row r="3" spans="1:8" ht="11.25" customHeight="1">
      <c r="A3" s="7" t="s">
        <v>35</v>
      </c>
      <c r="B3" s="8">
        <v>1207.3810000000001</v>
      </c>
      <c r="C3" s="8">
        <v>1228.9369999999999</v>
      </c>
      <c r="D3" s="8">
        <v>1249.1600000000001</v>
      </c>
      <c r="E3" s="8">
        <v>1282.826</v>
      </c>
      <c r="F3" s="8">
        <v>1261.7180000000001</v>
      </c>
      <c r="G3" s="8">
        <v>1176.348</v>
      </c>
      <c r="H3" s="8">
        <v>1176.348</v>
      </c>
    </row>
    <row r="4" spans="1:8" ht="11.25" customHeight="1">
      <c r="A4" s="11" t="s">
        <v>66</v>
      </c>
      <c r="B4" s="10">
        <v>-9.0559999999999992</v>
      </c>
      <c r="C4" s="10">
        <v>0</v>
      </c>
      <c r="D4" s="10">
        <v>0</v>
      </c>
      <c r="E4" s="10">
        <v>0</v>
      </c>
      <c r="F4" s="10">
        <v>0</v>
      </c>
      <c r="G4" s="10">
        <v>0</v>
      </c>
      <c r="H4" s="10">
        <v>0</v>
      </c>
    </row>
    <row r="5" spans="1:8" ht="11.25" customHeight="1">
      <c r="A5" s="11" t="s">
        <v>67</v>
      </c>
      <c r="B5" s="10">
        <v>0</v>
      </c>
      <c r="C5" s="10">
        <v>1.69</v>
      </c>
      <c r="D5" s="10">
        <v>1.718</v>
      </c>
      <c r="E5" s="10">
        <v>1.764</v>
      </c>
      <c r="F5" s="10">
        <v>1.7349999999999999</v>
      </c>
      <c r="G5" s="10">
        <v>1.6179999999999999</v>
      </c>
      <c r="H5" s="10">
        <v>-13.403</v>
      </c>
    </row>
    <row r="6" spans="1:8" ht="11.25" customHeight="1">
      <c r="A6" s="55" t="s">
        <v>37</v>
      </c>
      <c r="B6" s="56">
        <v>0</v>
      </c>
      <c r="C6" s="56">
        <v>0</v>
      </c>
      <c r="D6" s="56">
        <v>0</v>
      </c>
      <c r="E6" s="56">
        <v>0</v>
      </c>
      <c r="F6" s="56">
        <v>0</v>
      </c>
      <c r="G6" s="56">
        <v>0</v>
      </c>
      <c r="H6" s="56">
        <v>0</v>
      </c>
    </row>
    <row r="7" spans="1:8" ht="11.25" customHeight="1">
      <c r="A7" s="57" t="s">
        <v>38</v>
      </c>
      <c r="B7" s="58">
        <v>1198.325</v>
      </c>
      <c r="C7" s="58">
        <v>1230.627</v>
      </c>
      <c r="D7" s="58">
        <v>1250.8779999999999</v>
      </c>
      <c r="E7" s="58">
        <v>1284.5899999999999</v>
      </c>
      <c r="F7" s="58">
        <v>1263.453</v>
      </c>
      <c r="G7" s="58">
        <v>1177.9659999999999</v>
      </c>
      <c r="H7" s="58">
        <v>1162.9449999999999</v>
      </c>
    </row>
    <row r="8" spans="1:8" ht="11.25" customHeight="1">
      <c r="A8" s="7"/>
      <c r="B8" s="8"/>
      <c r="C8" s="8"/>
      <c r="D8" s="8"/>
      <c r="E8" s="8"/>
      <c r="F8" s="8"/>
      <c r="G8" s="8"/>
      <c r="H8" s="8"/>
    </row>
    <row r="9" spans="1:8" ht="34.5" customHeight="1">
      <c r="A9" s="96" t="s">
        <v>188</v>
      </c>
      <c r="B9" s="96"/>
      <c r="C9" s="96"/>
      <c r="D9" s="96"/>
      <c r="E9" s="96"/>
      <c r="F9" s="96"/>
      <c r="G9" s="96"/>
      <c r="H9" s="96"/>
    </row>
    <row r="10" spans="1:8" ht="11.25" customHeight="1">
      <c r="A10" s="7"/>
      <c r="B10" s="8"/>
      <c r="C10" s="8"/>
      <c r="D10" s="8"/>
      <c r="E10" s="8"/>
      <c r="F10" s="8"/>
      <c r="G10" s="8"/>
      <c r="H10" s="8"/>
    </row>
    <row r="11" spans="1:8" ht="11.25" customHeight="1">
      <c r="A11" s="43" t="s">
        <v>69</v>
      </c>
      <c r="B11" s="30"/>
      <c r="C11" s="30"/>
      <c r="D11" s="30"/>
      <c r="E11" s="30"/>
      <c r="F11" s="30"/>
      <c r="G11" s="30"/>
      <c r="H11" s="30"/>
    </row>
    <row r="12" spans="1:8" ht="11.25" customHeight="1">
      <c r="A12" s="60" t="s">
        <v>103</v>
      </c>
      <c r="B12" s="30"/>
      <c r="C12" s="30"/>
      <c r="D12" s="30"/>
      <c r="E12" s="30"/>
      <c r="F12" s="30"/>
      <c r="G12" s="30"/>
      <c r="H12" s="30"/>
    </row>
    <row r="13" spans="1:8" ht="11.25" customHeight="1">
      <c r="A13" s="31"/>
      <c r="B13" s="32"/>
      <c r="C13" s="32"/>
      <c r="D13" s="32"/>
      <c r="E13" s="32"/>
      <c r="F13" s="32"/>
      <c r="G13" s="32"/>
      <c r="H13"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sheetPr>
    <tabColor indexed="21"/>
  </sheetPr>
  <dimension ref="A1:R7"/>
  <sheetViews>
    <sheetView workbookViewId="0">
      <selection activeCell="A10" sqref="A10"/>
    </sheetView>
  </sheetViews>
  <sheetFormatPr defaultRowHeight="15" customHeight="1"/>
  <cols>
    <col min="1" max="1" width="38.5703125" style="15" customWidth="1"/>
    <col min="2" max="8" width="10.7109375" style="15" customWidth="1"/>
    <col min="9" max="9" width="9.28515625" style="16" customWidth="1"/>
    <col min="10" max="11" width="9.28515625" style="15" customWidth="1"/>
    <col min="12" max="16384" width="9.140625" style="15"/>
  </cols>
  <sheetData>
    <row r="1" spans="1:18" ht="22.5" customHeight="1">
      <c r="A1" s="90" t="s">
        <v>40</v>
      </c>
      <c r="B1" s="90"/>
      <c r="C1" s="90"/>
      <c r="D1" s="90"/>
      <c r="E1" s="90"/>
      <c r="F1" s="90"/>
      <c r="G1" s="90"/>
      <c r="H1" s="90"/>
      <c r="I1" s="17"/>
      <c r="L1" s="18"/>
      <c r="M1" s="16"/>
      <c r="N1" s="16"/>
      <c r="O1" s="16"/>
      <c r="P1" s="16"/>
      <c r="Q1" s="16"/>
      <c r="R1" s="16"/>
    </row>
    <row r="2" spans="1:18" ht="15" customHeight="1">
      <c r="A2" s="13" t="s">
        <v>41</v>
      </c>
      <c r="B2" s="6">
        <v>2014</v>
      </c>
      <c r="C2" s="6">
        <v>2015</v>
      </c>
      <c r="D2" s="6">
        <v>2016</v>
      </c>
      <c r="E2" s="6">
        <v>2017</v>
      </c>
      <c r="F2" s="6">
        <v>2018</v>
      </c>
      <c r="G2" s="6">
        <v>2019</v>
      </c>
      <c r="H2" s="6">
        <v>2020</v>
      </c>
      <c r="I2" s="19"/>
      <c r="L2" s="18"/>
    </row>
    <row r="3" spans="1:18" ht="15" customHeight="1">
      <c r="A3" s="7" t="s">
        <v>35</v>
      </c>
      <c r="B3" s="20">
        <v>3125.0859999999998</v>
      </c>
      <c r="C3" s="20">
        <v>3217.7440000000001</v>
      </c>
      <c r="D3" s="20">
        <v>3395.8440000000001</v>
      </c>
      <c r="E3" s="20">
        <v>3486.1439999999998</v>
      </c>
      <c r="F3" s="20">
        <v>3605.8040000000001</v>
      </c>
      <c r="G3" s="20">
        <v>3747.8240000000001</v>
      </c>
      <c r="H3" s="20">
        <v>3747.8240000000001</v>
      </c>
      <c r="I3" s="21"/>
      <c r="L3" s="18"/>
    </row>
    <row r="4" spans="1:18" ht="21.75" customHeight="1">
      <c r="A4" s="9" t="s">
        <v>36</v>
      </c>
      <c r="B4" s="22">
        <v>0</v>
      </c>
      <c r="C4" s="22">
        <v>0</v>
      </c>
      <c r="D4" s="22">
        <v>0</v>
      </c>
      <c r="E4" s="22">
        <v>0</v>
      </c>
      <c r="F4" s="22">
        <v>0</v>
      </c>
      <c r="G4" s="22">
        <v>0</v>
      </c>
      <c r="H4" s="22">
        <v>0</v>
      </c>
      <c r="I4" s="21"/>
    </row>
    <row r="5" spans="1:18" ht="15" customHeight="1">
      <c r="A5" s="11" t="s">
        <v>37</v>
      </c>
      <c r="B5" s="22">
        <v>0</v>
      </c>
      <c r="C5" s="22">
        <v>0</v>
      </c>
      <c r="D5" s="22">
        <v>-201</v>
      </c>
      <c r="E5" s="22">
        <v>-201</v>
      </c>
      <c r="F5" s="22">
        <v>-201</v>
      </c>
      <c r="G5" s="22">
        <v>-201</v>
      </c>
      <c r="H5" s="22">
        <v>-66.300000000000196</v>
      </c>
      <c r="I5" s="23"/>
    </row>
    <row r="6" spans="1:18" ht="15" customHeight="1">
      <c r="A6" s="13" t="s">
        <v>38</v>
      </c>
      <c r="B6" s="24">
        <v>3125.0859999999998</v>
      </c>
      <c r="C6" s="24">
        <v>3217.7440000000001</v>
      </c>
      <c r="D6" s="24">
        <v>3194.8440000000001</v>
      </c>
      <c r="E6" s="24">
        <v>3285.1439999999998</v>
      </c>
      <c r="F6" s="24">
        <v>3404.8040000000001</v>
      </c>
      <c r="G6" s="24">
        <v>3546.8240000000001</v>
      </c>
      <c r="H6" s="24">
        <v>3681.5239999999999</v>
      </c>
      <c r="I6" s="21"/>
    </row>
    <row r="7" spans="1:18" ht="15" customHeight="1">
      <c r="A7" s="92" t="s">
        <v>42</v>
      </c>
      <c r="B7" s="92"/>
      <c r="C7" s="92"/>
      <c r="D7" s="92"/>
      <c r="E7" s="92"/>
      <c r="F7" s="92"/>
      <c r="G7" s="92"/>
      <c r="H7" s="92"/>
      <c r="I7" s="25"/>
    </row>
  </sheetData>
  <sheetProtection selectLockedCells="1" selectUnlockedCells="1"/>
  <mergeCells count="2">
    <mergeCell ref="A1:H1"/>
    <mergeCell ref="A7:H7"/>
  </mergeCells>
  <pageMargins left="0.7" right="0.7" top="0.75" bottom="0.75"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sheetPr>
    <tabColor indexed="21"/>
  </sheetPr>
  <dimension ref="A1:T22"/>
  <sheetViews>
    <sheetView workbookViewId="0">
      <selection activeCell="A9" sqref="A9:H9"/>
    </sheetView>
  </sheetViews>
  <sheetFormatPr defaultRowHeight="10.5"/>
  <cols>
    <col min="1" max="1" width="61.85546875" style="15" customWidth="1"/>
    <col min="2" max="8" width="9.5703125" style="15" customWidth="1"/>
    <col min="9" max="9" width="9.140625" style="15"/>
    <col min="10" max="16" width="10.140625" style="34" customWidth="1"/>
    <col min="17" max="16384" width="9.140625" style="15"/>
  </cols>
  <sheetData>
    <row r="1" spans="1:20" ht="20.25" customHeight="1">
      <c r="A1" s="90" t="s">
        <v>189</v>
      </c>
      <c r="B1" s="90"/>
      <c r="C1" s="90"/>
      <c r="D1" s="90"/>
      <c r="E1" s="90"/>
      <c r="F1" s="90"/>
      <c r="G1" s="90"/>
      <c r="H1" s="90"/>
      <c r="J1" s="15"/>
      <c r="K1" s="15"/>
      <c r="L1" s="15"/>
      <c r="M1" s="15"/>
      <c r="N1" s="15"/>
      <c r="O1" s="15"/>
      <c r="P1" s="15"/>
    </row>
    <row r="2" spans="1:20">
      <c r="A2" s="55"/>
      <c r="B2" s="55">
        <v>2014</v>
      </c>
      <c r="C2" s="55">
        <v>2015</v>
      </c>
      <c r="D2" s="55">
        <v>2016</v>
      </c>
      <c r="E2" s="55">
        <v>2017</v>
      </c>
      <c r="F2" s="55">
        <v>2018</v>
      </c>
      <c r="G2" s="55">
        <v>2019</v>
      </c>
      <c r="H2" s="55">
        <v>2020</v>
      </c>
      <c r="J2" s="15"/>
      <c r="K2" s="63"/>
      <c r="L2" s="63"/>
      <c r="M2" s="63"/>
      <c r="N2" s="63"/>
      <c r="O2" s="63"/>
      <c r="P2" s="63"/>
      <c r="Q2" s="63"/>
      <c r="R2" s="63"/>
      <c r="S2" s="63"/>
      <c r="T2" s="63"/>
    </row>
    <row r="3" spans="1:20">
      <c r="A3" s="7" t="s">
        <v>35</v>
      </c>
      <c r="B3" s="8">
        <v>796.88400000000001</v>
      </c>
      <c r="C3" s="8">
        <v>828.35500000000002</v>
      </c>
      <c r="D3" s="8">
        <v>828.78499999999997</v>
      </c>
      <c r="E3" s="8">
        <v>768.82</v>
      </c>
      <c r="F3" s="8">
        <v>768.82</v>
      </c>
      <c r="G3" s="8">
        <v>768.82</v>
      </c>
      <c r="H3" s="8">
        <v>768.82</v>
      </c>
      <c r="J3" s="15"/>
      <c r="K3" s="15"/>
      <c r="L3" s="63"/>
      <c r="M3" s="63"/>
      <c r="N3" s="63"/>
      <c r="O3" s="63"/>
      <c r="P3" s="63"/>
      <c r="Q3" s="63"/>
    </row>
    <row r="4" spans="1:20">
      <c r="A4" s="11" t="s">
        <v>66</v>
      </c>
      <c r="B4" s="10">
        <v>-264.10000000000002</v>
      </c>
      <c r="C4" s="10">
        <v>0</v>
      </c>
      <c r="D4" s="10">
        <v>0</v>
      </c>
      <c r="E4" s="10">
        <v>0</v>
      </c>
      <c r="F4" s="10">
        <v>0</v>
      </c>
      <c r="G4" s="10">
        <v>0</v>
      </c>
      <c r="H4" s="10">
        <v>0</v>
      </c>
      <c r="J4" s="15"/>
      <c r="K4" s="15"/>
      <c r="L4" s="15"/>
      <c r="M4" s="15"/>
      <c r="N4" s="15"/>
      <c r="O4" s="15"/>
      <c r="P4" s="63"/>
      <c r="Q4" s="63"/>
      <c r="R4" s="63"/>
      <c r="S4" s="63"/>
      <c r="T4" s="63"/>
    </row>
    <row r="5" spans="1:20" ht="11.25">
      <c r="A5" s="11" t="s">
        <v>67</v>
      </c>
      <c r="B5" s="10">
        <v>0</v>
      </c>
      <c r="C5" s="10">
        <v>-48.567</v>
      </c>
      <c r="D5" s="10">
        <v>-48.566000000000003</v>
      </c>
      <c r="E5" s="10">
        <v>-48.67</v>
      </c>
      <c r="F5" s="10">
        <v>-48.67</v>
      </c>
      <c r="G5" s="10">
        <v>-48.67</v>
      </c>
      <c r="H5" s="10">
        <v>-48.67</v>
      </c>
      <c r="J5" s="15"/>
      <c r="K5" s="15"/>
      <c r="L5" s="15"/>
      <c r="M5" s="15"/>
      <c r="N5" s="15"/>
      <c r="O5" s="15"/>
      <c r="P5" s="63"/>
      <c r="Q5" s="63"/>
      <c r="R5" s="63"/>
      <c r="S5" s="63"/>
      <c r="T5" s="63"/>
    </row>
    <row r="6" spans="1:20">
      <c r="A6" s="55" t="s">
        <v>37</v>
      </c>
      <c r="B6" s="56">
        <v>-58</v>
      </c>
      <c r="C6" s="56">
        <v>0</v>
      </c>
      <c r="D6" s="56">
        <v>29.645999999999901</v>
      </c>
      <c r="E6" s="56">
        <v>29.6460000000001</v>
      </c>
      <c r="F6" s="56">
        <v>29.6460000000001</v>
      </c>
      <c r="G6" s="56">
        <v>29.6460000000001</v>
      </c>
      <c r="H6" s="56">
        <v>29.6460000000001</v>
      </c>
      <c r="J6" s="15"/>
      <c r="K6" s="63"/>
      <c r="L6" s="63"/>
      <c r="M6" s="63"/>
      <c r="N6" s="63"/>
      <c r="O6" s="63"/>
      <c r="P6" s="63"/>
      <c r="Q6" s="63"/>
      <c r="R6" s="63"/>
      <c r="S6" s="63"/>
      <c r="T6" s="63"/>
    </row>
    <row r="7" spans="1:20">
      <c r="A7" s="57" t="s">
        <v>38</v>
      </c>
      <c r="B7" s="58">
        <v>474.78399999999999</v>
      </c>
      <c r="C7" s="58">
        <v>779.78800000000001</v>
      </c>
      <c r="D7" s="58">
        <v>809.86500000000001</v>
      </c>
      <c r="E7" s="58">
        <v>749.79600000000005</v>
      </c>
      <c r="F7" s="58">
        <v>749.79600000000005</v>
      </c>
      <c r="G7" s="58">
        <v>749.79600000000005</v>
      </c>
      <c r="H7" s="58">
        <v>749.79600000000005</v>
      </c>
      <c r="J7" s="70"/>
      <c r="K7" s="70"/>
      <c r="L7" s="70"/>
      <c r="M7" s="70"/>
      <c r="N7" s="70"/>
      <c r="O7" s="70"/>
      <c r="P7" s="70"/>
      <c r="Q7" s="70"/>
      <c r="R7" s="70"/>
      <c r="S7" s="70"/>
      <c r="T7" s="70"/>
    </row>
    <row r="8" spans="1:20">
      <c r="A8" s="7"/>
      <c r="B8" s="8"/>
      <c r="C8" s="8"/>
      <c r="D8" s="8"/>
      <c r="E8" s="8"/>
      <c r="F8" s="8"/>
      <c r="G8" s="8"/>
      <c r="H8" s="8"/>
      <c r="J8" s="70"/>
      <c r="K8" s="70"/>
      <c r="L8" s="70"/>
      <c r="M8" s="70"/>
      <c r="N8" s="70"/>
      <c r="O8" s="70"/>
      <c r="P8" s="70"/>
      <c r="Q8" s="70"/>
      <c r="R8" s="70"/>
      <c r="S8" s="70"/>
      <c r="T8" s="70"/>
    </row>
    <row r="9" spans="1:20" ht="157.5" customHeight="1">
      <c r="A9" s="96" t="s">
        <v>190</v>
      </c>
      <c r="B9" s="96"/>
      <c r="C9" s="96"/>
      <c r="D9" s="96"/>
      <c r="E9" s="96"/>
      <c r="F9" s="96"/>
      <c r="G9" s="96"/>
      <c r="H9" s="96"/>
      <c r="J9" s="70"/>
      <c r="K9" s="70"/>
      <c r="L9" s="70"/>
      <c r="M9" s="70"/>
      <c r="N9" s="70"/>
      <c r="O9" s="70"/>
      <c r="P9" s="70"/>
      <c r="Q9" s="70"/>
      <c r="R9" s="70"/>
      <c r="S9" s="70"/>
      <c r="T9" s="70"/>
    </row>
    <row r="10" spans="1:20">
      <c r="A10" s="7"/>
      <c r="B10" s="8"/>
      <c r="C10" s="8"/>
      <c r="D10" s="8"/>
      <c r="E10" s="8"/>
      <c r="F10" s="8"/>
      <c r="G10" s="8"/>
      <c r="H10" s="8"/>
      <c r="J10" s="70"/>
      <c r="K10" s="70"/>
      <c r="L10" s="70"/>
      <c r="M10" s="70"/>
      <c r="N10" s="70"/>
      <c r="O10" s="70"/>
      <c r="P10" s="70"/>
      <c r="Q10" s="70"/>
      <c r="R10" s="70"/>
      <c r="S10" s="70"/>
      <c r="T10" s="70"/>
    </row>
    <row r="11" spans="1:20">
      <c r="A11" s="43" t="s">
        <v>69</v>
      </c>
      <c r="B11" s="30"/>
      <c r="C11" s="30"/>
      <c r="D11" s="30"/>
      <c r="E11" s="30"/>
      <c r="F11" s="30"/>
      <c r="G11" s="30"/>
      <c r="H11" s="30"/>
    </row>
    <row r="12" spans="1:20">
      <c r="A12" s="43"/>
      <c r="B12" s="30"/>
      <c r="C12" s="30"/>
      <c r="D12" s="30"/>
      <c r="E12" s="30"/>
      <c r="F12" s="30"/>
      <c r="G12" s="30"/>
      <c r="H12" s="30"/>
    </row>
    <row r="13" spans="1:20">
      <c r="A13" s="43" t="s">
        <v>70</v>
      </c>
      <c r="B13" s="30"/>
      <c r="C13" s="30"/>
      <c r="D13" s="30"/>
      <c r="E13" s="30"/>
      <c r="F13" s="30"/>
      <c r="G13" s="30"/>
      <c r="H13" s="30"/>
    </row>
    <row r="14" spans="1:20">
      <c r="A14" s="43"/>
      <c r="B14" s="30"/>
      <c r="C14" s="30"/>
      <c r="D14" s="30"/>
      <c r="E14" s="30"/>
      <c r="F14" s="30"/>
      <c r="G14" s="30"/>
      <c r="H14" s="30"/>
    </row>
    <row r="15" spans="1:20">
      <c r="A15" s="60" t="s">
        <v>71</v>
      </c>
      <c r="B15" s="61">
        <v>-58</v>
      </c>
      <c r="C15" s="30"/>
      <c r="D15" s="30"/>
      <c r="E15" s="30"/>
      <c r="F15" s="30"/>
      <c r="G15" s="30"/>
      <c r="H15" s="30"/>
    </row>
    <row r="16" spans="1:20" ht="178.5">
      <c r="A16" s="35" t="s">
        <v>191</v>
      </c>
      <c r="B16" s="30"/>
      <c r="C16" s="30"/>
      <c r="D16" s="30"/>
      <c r="E16" s="30"/>
      <c r="F16" s="30"/>
      <c r="G16" s="30"/>
      <c r="H16" s="30"/>
    </row>
    <row r="17" spans="1:8">
      <c r="A17" s="35"/>
      <c r="B17" s="30"/>
      <c r="C17" s="30"/>
      <c r="D17" s="30"/>
      <c r="E17" s="30"/>
      <c r="F17" s="30"/>
      <c r="G17" s="30"/>
      <c r="H17" s="30"/>
    </row>
    <row r="18" spans="1:8">
      <c r="A18" s="64" t="s">
        <v>79</v>
      </c>
      <c r="B18" s="30"/>
      <c r="C18" s="30"/>
      <c r="D18" s="30"/>
      <c r="E18" s="30"/>
      <c r="F18" s="30"/>
      <c r="G18" s="30"/>
      <c r="H18" s="30"/>
    </row>
    <row r="19" spans="1:8">
      <c r="A19" s="35"/>
      <c r="B19" s="30"/>
      <c r="C19" s="30"/>
      <c r="D19" s="30"/>
      <c r="E19" s="30"/>
      <c r="F19" s="30"/>
      <c r="G19" s="30"/>
      <c r="H19" s="30"/>
    </row>
    <row r="20" spans="1:8">
      <c r="A20" s="65" t="s">
        <v>80</v>
      </c>
      <c r="B20" s="30"/>
      <c r="C20" s="30"/>
      <c r="D20" s="61">
        <v>29.646000000000001</v>
      </c>
      <c r="E20" s="61">
        <v>29.646000000000001</v>
      </c>
      <c r="F20" s="61">
        <v>29.646000000000001</v>
      </c>
      <c r="G20" s="61">
        <v>29.646000000000001</v>
      </c>
      <c r="H20" s="61">
        <v>29.646000000000001</v>
      </c>
    </row>
    <row r="21" spans="1:8">
      <c r="A21" s="35" t="s">
        <v>81</v>
      </c>
      <c r="B21" s="30"/>
      <c r="C21" s="30"/>
      <c r="D21" s="30"/>
      <c r="E21" s="30"/>
      <c r="F21" s="30"/>
      <c r="G21" s="30"/>
      <c r="H21" s="30"/>
    </row>
    <row r="22" spans="1:8">
      <c r="A22" s="59"/>
      <c r="B22" s="32"/>
      <c r="C22" s="32"/>
      <c r="D22" s="32"/>
      <c r="E22" s="32"/>
      <c r="F22" s="32"/>
      <c r="G22" s="32"/>
      <c r="H22"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sheetPr>
    <tabColor indexed="21"/>
  </sheetPr>
  <dimension ref="A1:H45"/>
  <sheetViews>
    <sheetView topLeftCell="A34" workbookViewId="0">
      <selection activeCell="A46" sqref="A46"/>
    </sheetView>
  </sheetViews>
  <sheetFormatPr defaultRowHeight="12" customHeight="1"/>
  <cols>
    <col min="1" max="1" width="53.42578125" style="15" customWidth="1"/>
    <col min="2" max="2" width="9.7109375" style="15" customWidth="1"/>
    <col min="3" max="3" width="10.140625" style="15" customWidth="1"/>
    <col min="4" max="6" width="10.85546875" style="15" customWidth="1"/>
    <col min="7" max="7" width="12.42578125" style="15" customWidth="1"/>
    <col min="8" max="8" width="12.7109375" style="15" customWidth="1"/>
    <col min="9" max="16384" width="9.140625" style="15"/>
  </cols>
  <sheetData>
    <row r="1" spans="1:8" ht="23.25" customHeight="1">
      <c r="A1" s="90" t="s">
        <v>192</v>
      </c>
      <c r="B1" s="90"/>
      <c r="C1" s="90"/>
      <c r="D1" s="90"/>
      <c r="E1" s="90"/>
      <c r="F1" s="90"/>
      <c r="G1" s="90"/>
      <c r="H1" s="90"/>
    </row>
    <row r="2" spans="1:8" ht="12" customHeight="1">
      <c r="A2" s="6"/>
      <c r="B2" s="6">
        <v>2014</v>
      </c>
      <c r="C2" s="6">
        <v>2015</v>
      </c>
      <c r="D2" s="6">
        <v>2016</v>
      </c>
      <c r="E2" s="6">
        <v>2017</v>
      </c>
      <c r="F2" s="6">
        <v>2018</v>
      </c>
      <c r="G2" s="6">
        <v>2019</v>
      </c>
      <c r="H2" s="6">
        <v>2020</v>
      </c>
    </row>
    <row r="3" spans="1:8" ht="12" customHeight="1">
      <c r="A3" s="7" t="s">
        <v>35</v>
      </c>
      <c r="B3" s="8">
        <v>350.05297200000001</v>
      </c>
      <c r="C3" s="8">
        <v>977.71</v>
      </c>
      <c r="D3" s="8">
        <v>2294.3760000000002</v>
      </c>
      <c r="E3" s="8">
        <v>3377.7530000000002</v>
      </c>
      <c r="F3" s="8">
        <v>5919.6779999999999</v>
      </c>
      <c r="G3" s="8">
        <v>8640.7669999999998</v>
      </c>
      <c r="H3" s="8">
        <v>8640.7669999999998</v>
      </c>
    </row>
    <row r="4" spans="1:8" ht="12" customHeight="1">
      <c r="A4" s="11" t="s">
        <v>66</v>
      </c>
      <c r="B4" s="10">
        <v>-350.053</v>
      </c>
      <c r="C4" s="10">
        <v>0</v>
      </c>
      <c r="D4" s="10">
        <v>0</v>
      </c>
      <c r="E4" s="10">
        <v>0</v>
      </c>
      <c r="F4" s="10">
        <v>0</v>
      </c>
      <c r="G4" s="10">
        <v>0</v>
      </c>
      <c r="H4" s="10">
        <v>0</v>
      </c>
    </row>
    <row r="5" spans="1:8" ht="12" customHeight="1">
      <c r="A5" s="11" t="s">
        <v>67</v>
      </c>
      <c r="B5" s="10">
        <v>0</v>
      </c>
      <c r="C5" s="10">
        <v>-528.76599999999996</v>
      </c>
      <c r="D5" s="10">
        <v>-576.23</v>
      </c>
      <c r="E5" s="10">
        <v>-558.245</v>
      </c>
      <c r="F5" s="10">
        <v>-519.99099999999999</v>
      </c>
      <c r="G5" s="10">
        <v>-545.55999999999995</v>
      </c>
      <c r="H5" s="10">
        <v>-554.97900000000004</v>
      </c>
    </row>
    <row r="6" spans="1:8" ht="12" customHeight="1">
      <c r="A6" s="11" t="s">
        <v>37</v>
      </c>
      <c r="B6" s="10">
        <v>2.7999999986150198E-5</v>
      </c>
      <c r="C6" s="10">
        <v>-27.1999999999999</v>
      </c>
      <c r="D6" s="10">
        <v>-451.798</v>
      </c>
      <c r="E6" s="10">
        <v>-358.82299999999998</v>
      </c>
      <c r="F6" s="10">
        <v>-359.24799999999999</v>
      </c>
      <c r="G6" s="10">
        <v>-531.13400000000001</v>
      </c>
      <c r="H6" s="10">
        <v>2350.3760000000002</v>
      </c>
    </row>
    <row r="7" spans="1:8" ht="12" customHeight="1">
      <c r="A7" s="13" t="s">
        <v>38</v>
      </c>
      <c r="B7" s="14">
        <v>0</v>
      </c>
      <c r="C7" s="14">
        <v>421.74400000000003</v>
      </c>
      <c r="D7" s="14">
        <v>1266.348</v>
      </c>
      <c r="E7" s="14">
        <v>2460.6849999999999</v>
      </c>
      <c r="F7" s="14">
        <v>5040.4390000000003</v>
      </c>
      <c r="G7" s="14">
        <v>7564.0730000000003</v>
      </c>
      <c r="H7" s="14">
        <v>10436.164000000001</v>
      </c>
    </row>
    <row r="8" spans="1:8" ht="12" customHeight="1">
      <c r="A8" s="7"/>
      <c r="B8" s="8"/>
      <c r="C8" s="8"/>
      <c r="D8" s="8"/>
      <c r="E8" s="8"/>
      <c r="F8" s="8"/>
      <c r="G8" s="8"/>
      <c r="H8" s="8"/>
    </row>
    <row r="9" spans="1:8" ht="18" customHeight="1">
      <c r="A9" s="96" t="s">
        <v>193</v>
      </c>
      <c r="B9" s="96"/>
      <c r="C9" s="96"/>
      <c r="D9" s="96"/>
      <c r="E9" s="96"/>
      <c r="F9" s="96"/>
      <c r="G9" s="96"/>
      <c r="H9" s="96"/>
    </row>
    <row r="10" spans="1:8" ht="12" customHeight="1">
      <c r="A10" s="7"/>
      <c r="B10" s="8"/>
      <c r="C10" s="8"/>
      <c r="D10" s="8"/>
      <c r="E10" s="8"/>
      <c r="F10" s="8"/>
      <c r="G10" s="8"/>
      <c r="H10" s="8"/>
    </row>
    <row r="11" spans="1:8" ht="12" customHeight="1">
      <c r="A11" s="43" t="s">
        <v>69</v>
      </c>
      <c r="B11" s="30"/>
      <c r="C11" s="30"/>
      <c r="D11" s="30"/>
      <c r="E11" s="30"/>
      <c r="F11" s="30"/>
      <c r="G11" s="30"/>
      <c r="H11" s="30"/>
    </row>
    <row r="12" spans="1:8" ht="12" customHeight="1">
      <c r="A12" s="43"/>
      <c r="B12" s="30"/>
      <c r="C12" s="30"/>
      <c r="D12" s="30"/>
      <c r="E12" s="30"/>
      <c r="F12" s="30"/>
      <c r="G12" s="30"/>
      <c r="H12" s="30"/>
    </row>
    <row r="13" spans="1:8" ht="12" customHeight="1">
      <c r="A13" s="43" t="s">
        <v>70</v>
      </c>
      <c r="B13" s="30"/>
      <c r="C13" s="30"/>
      <c r="D13" s="30"/>
      <c r="E13" s="30"/>
      <c r="F13" s="30"/>
      <c r="G13" s="30"/>
      <c r="H13" s="30"/>
    </row>
    <row r="14" spans="1:8" ht="12" customHeight="1">
      <c r="A14" s="60" t="s">
        <v>194</v>
      </c>
      <c r="B14" s="30"/>
      <c r="C14" s="30"/>
      <c r="D14" s="30"/>
      <c r="E14" s="30"/>
      <c r="F14" s="30"/>
      <c r="G14" s="61">
        <v>-181.2</v>
      </c>
      <c r="H14" s="61">
        <v>-181.2</v>
      </c>
    </row>
    <row r="15" spans="1:8" ht="36.75" customHeight="1">
      <c r="A15" s="35" t="s">
        <v>195</v>
      </c>
      <c r="B15" s="30"/>
      <c r="C15" s="30"/>
      <c r="D15" s="30"/>
      <c r="E15" s="30"/>
      <c r="F15" s="30"/>
      <c r="G15" s="30"/>
      <c r="H15" s="30"/>
    </row>
    <row r="16" spans="1:8" ht="12" customHeight="1">
      <c r="A16" s="60"/>
      <c r="B16" s="30"/>
      <c r="C16" s="30"/>
      <c r="D16" s="30"/>
      <c r="E16" s="30"/>
      <c r="F16" s="30"/>
      <c r="G16" s="30"/>
      <c r="H16" s="30"/>
    </row>
    <row r="17" spans="1:8" ht="12" customHeight="1">
      <c r="A17" s="43" t="s">
        <v>196</v>
      </c>
      <c r="B17" s="30"/>
      <c r="C17" s="30"/>
      <c r="D17" s="30"/>
      <c r="E17" s="30"/>
      <c r="F17" s="30"/>
      <c r="G17" s="30"/>
      <c r="H17" s="30"/>
    </row>
    <row r="18" spans="1:8" ht="12" customHeight="1">
      <c r="A18" s="60" t="s">
        <v>197</v>
      </c>
      <c r="B18" s="61"/>
      <c r="C18" s="61"/>
      <c r="D18" s="61">
        <f>122.4-139+67.4</f>
        <v>50.800000000000011</v>
      </c>
      <c r="E18" s="61">
        <f>129.7-154.9+103</f>
        <v>77.799999999999983</v>
      </c>
      <c r="F18" s="61">
        <f>139.4-163.6+102.2</f>
        <v>78.000000000000014</v>
      </c>
      <c r="G18" s="61">
        <f>172.8-172.5+86.5</f>
        <v>86.800000000000011</v>
      </c>
      <c r="H18" s="61">
        <f>188.8-182+112.7</f>
        <v>119.50000000000001</v>
      </c>
    </row>
    <row r="19" spans="1:8" ht="31.5" customHeight="1">
      <c r="A19" s="35" t="s">
        <v>198</v>
      </c>
      <c r="B19" s="30"/>
      <c r="C19" s="30"/>
      <c r="D19" s="30"/>
      <c r="E19" s="30"/>
      <c r="F19" s="30"/>
      <c r="G19" s="30"/>
      <c r="H19" s="30"/>
    </row>
    <row r="20" spans="1:8" ht="12" customHeight="1">
      <c r="A20" s="43"/>
      <c r="B20" s="30"/>
      <c r="C20" s="30"/>
      <c r="D20" s="30"/>
      <c r="E20" s="30"/>
      <c r="F20" s="30"/>
      <c r="G20" s="30"/>
      <c r="H20" s="30"/>
    </row>
    <row r="21" spans="1:8" ht="12" customHeight="1">
      <c r="A21" s="64" t="s">
        <v>79</v>
      </c>
      <c r="B21" s="30"/>
      <c r="C21" s="30"/>
      <c r="D21" s="30"/>
      <c r="E21" s="30"/>
      <c r="F21" s="30"/>
      <c r="G21" s="30"/>
      <c r="H21" s="30"/>
    </row>
    <row r="22" spans="1:8" ht="12" customHeight="1">
      <c r="A22" s="35"/>
      <c r="B22" s="30"/>
      <c r="C22" s="30"/>
      <c r="D22" s="30"/>
      <c r="E22" s="30"/>
      <c r="F22" s="30"/>
      <c r="G22" s="30"/>
      <c r="H22" s="30"/>
    </row>
    <row r="23" spans="1:8" ht="12" customHeight="1">
      <c r="A23" s="65" t="s">
        <v>80</v>
      </c>
      <c r="B23" s="30"/>
      <c r="C23" s="30"/>
      <c r="D23" s="61">
        <f>-433.77-5</f>
        <v>-438.77</v>
      </c>
      <c r="E23" s="61">
        <f>-433.77-5</f>
        <v>-438.77</v>
      </c>
      <c r="F23" s="61">
        <f>-433.77-5</f>
        <v>-438.77</v>
      </c>
      <c r="G23" s="61">
        <f>-433.77-5</f>
        <v>-438.77</v>
      </c>
      <c r="H23" s="61">
        <f>-433.77-5</f>
        <v>-438.77</v>
      </c>
    </row>
    <row r="24" spans="1:8" ht="12" customHeight="1">
      <c r="A24" s="35" t="s">
        <v>81</v>
      </c>
      <c r="B24" s="30"/>
      <c r="C24" s="30"/>
      <c r="D24" s="30"/>
      <c r="E24" s="30"/>
      <c r="F24" s="30"/>
      <c r="G24" s="30"/>
      <c r="H24" s="30"/>
    </row>
    <row r="25" spans="1:8" ht="12" customHeight="1">
      <c r="A25" s="43"/>
      <c r="B25" s="30"/>
      <c r="C25" s="30"/>
      <c r="D25" s="30"/>
      <c r="E25" s="30"/>
      <c r="F25" s="30"/>
      <c r="G25" s="30"/>
      <c r="H25" s="30"/>
    </row>
    <row r="26" spans="1:8" s="86" customFormat="1" ht="12" customHeight="1">
      <c r="A26" s="60" t="s">
        <v>199</v>
      </c>
      <c r="B26" s="61"/>
      <c r="C26" s="61">
        <v>-33.5</v>
      </c>
      <c r="D26" s="61">
        <v>-42</v>
      </c>
      <c r="E26" s="61"/>
      <c r="F26" s="61"/>
      <c r="G26" s="61"/>
      <c r="H26" s="61"/>
    </row>
    <row r="27" spans="1:8" ht="24.75" customHeight="1">
      <c r="A27" s="35" t="s">
        <v>200</v>
      </c>
      <c r="B27" s="30"/>
      <c r="C27" s="30"/>
      <c r="D27" s="30"/>
      <c r="E27" s="30"/>
      <c r="F27" s="30"/>
      <c r="G27" s="30"/>
      <c r="H27" s="30"/>
    </row>
    <row r="28" spans="1:8" ht="12" customHeight="1">
      <c r="A28" s="43"/>
      <c r="B28" s="30"/>
      <c r="C28" s="30"/>
      <c r="D28" s="30"/>
      <c r="E28" s="30"/>
      <c r="F28" s="30"/>
      <c r="G28" s="30"/>
      <c r="H28" s="30"/>
    </row>
    <row r="29" spans="1:8" ht="12" customHeight="1">
      <c r="A29" s="65" t="s">
        <v>124</v>
      </c>
      <c r="B29" s="61"/>
      <c r="C29" s="61">
        <v>2.8</v>
      </c>
      <c r="D29" s="61">
        <v>10</v>
      </c>
      <c r="E29" s="61"/>
      <c r="F29" s="61"/>
      <c r="G29" s="61"/>
      <c r="H29" s="61"/>
    </row>
    <row r="30" spans="1:8" ht="94.5" customHeight="1">
      <c r="A30" s="35" t="s">
        <v>201</v>
      </c>
      <c r="B30" s="61"/>
      <c r="C30" s="61"/>
      <c r="D30" s="61"/>
      <c r="E30" s="61"/>
      <c r="F30" s="61"/>
      <c r="G30" s="61"/>
      <c r="H30" s="61"/>
    </row>
    <row r="31" spans="1:8" ht="12" customHeight="1">
      <c r="A31" s="35"/>
      <c r="B31" s="61"/>
      <c r="C31" s="61"/>
      <c r="D31" s="61"/>
      <c r="E31" s="61"/>
      <c r="F31" s="61"/>
      <c r="G31" s="61"/>
      <c r="H31" s="61"/>
    </row>
    <row r="32" spans="1:8" ht="12" customHeight="1">
      <c r="A32" s="65" t="s">
        <v>126</v>
      </c>
      <c r="B32" s="61"/>
      <c r="C32" s="61"/>
      <c r="D32" s="61">
        <v>-5.2060000000000004</v>
      </c>
      <c r="E32" s="61">
        <v>-6.8310000000000004</v>
      </c>
      <c r="F32" s="61">
        <v>-7.4560000000000004</v>
      </c>
      <c r="G32" s="61">
        <v>-6.9420000000000002</v>
      </c>
      <c r="H32" s="61"/>
    </row>
    <row r="33" spans="1:8" ht="115.5" customHeight="1">
      <c r="A33" s="35" t="s">
        <v>127</v>
      </c>
      <c r="B33" s="61"/>
      <c r="C33" s="61"/>
      <c r="D33" s="61"/>
      <c r="E33" s="61"/>
      <c r="F33" s="61"/>
      <c r="G33" s="61"/>
      <c r="H33" s="61"/>
    </row>
    <row r="34" spans="1:8" ht="10.5" customHeight="1">
      <c r="A34" s="35"/>
      <c r="B34" s="61"/>
      <c r="C34" s="61"/>
      <c r="D34" s="61"/>
      <c r="E34" s="61"/>
      <c r="F34" s="61"/>
      <c r="G34" s="61"/>
      <c r="H34" s="61"/>
    </row>
    <row r="35" spans="1:8" ht="10.5" customHeight="1">
      <c r="A35" s="65" t="s">
        <v>202</v>
      </c>
      <c r="B35" s="61"/>
      <c r="C35" s="61"/>
      <c r="D35" s="61">
        <v>-33.700000000000003</v>
      </c>
      <c r="E35" s="61"/>
      <c r="F35" s="61"/>
      <c r="G35" s="61"/>
      <c r="H35" s="61"/>
    </row>
    <row r="36" spans="1:8" ht="73.5" customHeight="1">
      <c r="A36" s="35" t="s">
        <v>203</v>
      </c>
      <c r="B36" s="61"/>
      <c r="C36" s="61"/>
      <c r="D36" s="61"/>
      <c r="E36" s="61"/>
      <c r="F36" s="61"/>
      <c r="G36" s="61"/>
      <c r="H36" s="61"/>
    </row>
    <row r="37" spans="1:8" ht="12" customHeight="1">
      <c r="A37" s="35"/>
      <c r="B37" s="61"/>
      <c r="C37" s="61"/>
      <c r="D37" s="61"/>
      <c r="E37" s="61"/>
      <c r="F37" s="61"/>
      <c r="G37" s="61"/>
      <c r="H37" s="61"/>
    </row>
    <row r="38" spans="1:8" ht="12" customHeight="1">
      <c r="A38" s="43" t="s">
        <v>128</v>
      </c>
      <c r="B38" s="30"/>
      <c r="C38" s="30"/>
      <c r="D38" s="30"/>
      <c r="E38" s="30"/>
      <c r="F38" s="30"/>
      <c r="G38" s="30"/>
      <c r="H38" s="30"/>
    </row>
    <row r="39" spans="1:8" ht="12" customHeight="1">
      <c r="A39" s="43"/>
      <c r="B39" s="30"/>
      <c r="C39" s="30"/>
      <c r="D39" s="30"/>
      <c r="E39" s="30"/>
      <c r="F39" s="30"/>
      <c r="G39" s="30"/>
      <c r="H39" s="30"/>
    </row>
    <row r="40" spans="1:8" s="86" customFormat="1" ht="12" customHeight="1">
      <c r="A40" s="60" t="s">
        <v>110</v>
      </c>
      <c r="B40" s="61"/>
      <c r="C40" s="61">
        <v>3.5</v>
      </c>
      <c r="D40" s="61">
        <v>7.0780000000000003</v>
      </c>
      <c r="E40" s="61">
        <v>8.9779999999999998</v>
      </c>
      <c r="F40" s="61">
        <v>8.9779999999999998</v>
      </c>
      <c r="G40" s="61">
        <v>8.9779999999999998</v>
      </c>
      <c r="H40" s="61">
        <v>2.4780000000000002</v>
      </c>
    </row>
    <row r="41" spans="1:8" ht="31.5" customHeight="1">
      <c r="A41" s="35" t="s">
        <v>204</v>
      </c>
      <c r="B41" s="30"/>
      <c r="C41" s="30"/>
      <c r="D41" s="30"/>
      <c r="E41" s="30"/>
      <c r="F41" s="30"/>
      <c r="G41" s="30"/>
      <c r="H41" s="30"/>
    </row>
    <row r="42" spans="1:8" ht="12" customHeight="1">
      <c r="A42" s="60"/>
      <c r="B42" s="30"/>
      <c r="C42" s="61"/>
      <c r="D42" s="61"/>
      <c r="E42" s="61"/>
      <c r="F42" s="61"/>
      <c r="G42" s="61"/>
      <c r="H42" s="61"/>
    </row>
    <row r="43" spans="1:8" ht="11.25" customHeight="1">
      <c r="A43" s="60" t="s">
        <v>178</v>
      </c>
      <c r="B43" s="30"/>
      <c r="C43" s="61"/>
      <c r="D43" s="61"/>
      <c r="E43" s="61"/>
      <c r="F43" s="61"/>
      <c r="G43" s="61"/>
      <c r="H43" s="61">
        <v>2848.3679999999999</v>
      </c>
    </row>
    <row r="44" spans="1:8" ht="21" customHeight="1">
      <c r="A44" s="35" t="s">
        <v>205</v>
      </c>
      <c r="B44" s="30"/>
      <c r="C44" s="61"/>
      <c r="D44" s="61"/>
      <c r="E44" s="61"/>
      <c r="F44" s="61"/>
      <c r="G44" s="61"/>
      <c r="H44" s="61"/>
    </row>
    <row r="45" spans="1:8" s="52" customFormat="1" ht="12" customHeight="1">
      <c r="A45" s="31"/>
      <c r="B45" s="32"/>
      <c r="C45" s="32"/>
      <c r="D45" s="32"/>
      <c r="E45" s="32"/>
      <c r="F45" s="32"/>
      <c r="G45" s="32"/>
      <c r="H45"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sheetPr>
    <tabColor indexed="21"/>
  </sheetPr>
  <dimension ref="A1:T25"/>
  <sheetViews>
    <sheetView tabSelected="1" workbookViewId="0">
      <selection activeCell="A35" sqref="A35"/>
    </sheetView>
  </sheetViews>
  <sheetFormatPr defaultRowHeight="12" customHeight="1"/>
  <cols>
    <col min="1" max="1" width="57.28515625" style="15" customWidth="1"/>
    <col min="2" max="8" width="9.5703125" style="15" customWidth="1"/>
    <col min="9" max="9" width="9.140625" style="15"/>
    <col min="10" max="10" width="10.140625" style="34" customWidth="1"/>
    <col min="11" max="11" width="15.42578125" style="34" customWidth="1"/>
    <col min="12" max="12" width="12.28515625" style="34" customWidth="1"/>
    <col min="13" max="16" width="10.140625" style="34" customWidth="1"/>
    <col min="17" max="16384" width="9.140625" style="15"/>
  </cols>
  <sheetData>
    <row r="1" spans="1:20" ht="21" customHeight="1">
      <c r="A1" s="90" t="s">
        <v>206</v>
      </c>
      <c r="B1" s="90"/>
      <c r="C1" s="90"/>
      <c r="D1" s="90"/>
      <c r="E1" s="90"/>
      <c r="F1" s="90"/>
      <c r="G1" s="90"/>
      <c r="H1" s="90"/>
      <c r="J1"/>
      <c r="K1"/>
      <c r="L1"/>
      <c r="M1"/>
      <c r="N1"/>
      <c r="O1"/>
      <c r="P1"/>
      <c r="Q1"/>
      <c r="R1"/>
      <c r="S1"/>
      <c r="T1"/>
    </row>
    <row r="2" spans="1:20" ht="12" customHeight="1">
      <c r="A2" s="55"/>
      <c r="B2" s="55">
        <v>2014</v>
      </c>
      <c r="C2" s="55">
        <v>2015</v>
      </c>
      <c r="D2" s="55">
        <v>2016</v>
      </c>
      <c r="E2" s="55">
        <v>2017</v>
      </c>
      <c r="F2" s="55">
        <v>2018</v>
      </c>
      <c r="G2" s="55">
        <v>2019</v>
      </c>
      <c r="H2" s="55">
        <v>2020</v>
      </c>
      <c r="J2"/>
      <c r="K2"/>
      <c r="L2" s="28"/>
      <c r="M2" s="28"/>
      <c r="N2" s="28"/>
      <c r="O2" s="28"/>
      <c r="P2" s="28"/>
      <c r="Q2" s="28"/>
      <c r="R2" s="28"/>
      <c r="S2" s="28"/>
      <c r="T2" s="28"/>
    </row>
    <row r="3" spans="1:20" ht="12" customHeight="1">
      <c r="A3" s="7" t="s">
        <v>35</v>
      </c>
      <c r="B3" s="8">
        <v>3125.0859999999998</v>
      </c>
      <c r="C3" s="8">
        <v>3217.7440000000001</v>
      </c>
      <c r="D3" s="8">
        <v>3395.8440000000001</v>
      </c>
      <c r="E3" s="8">
        <v>3486.1439999999998</v>
      </c>
      <c r="F3" s="8">
        <v>3605.8040000000001</v>
      </c>
      <c r="G3" s="8">
        <v>3747.8240000000001</v>
      </c>
      <c r="H3" s="8">
        <v>3747.8240000000001</v>
      </c>
      <c r="J3"/>
      <c r="K3"/>
      <c r="L3"/>
      <c r="M3"/>
      <c r="N3"/>
      <c r="O3"/>
      <c r="P3"/>
      <c r="Q3"/>
      <c r="R3" s="28"/>
      <c r="S3"/>
      <c r="T3"/>
    </row>
    <row r="4" spans="1:20" ht="12" customHeight="1">
      <c r="A4" s="11" t="s">
        <v>66</v>
      </c>
      <c r="B4" s="10">
        <v>0</v>
      </c>
      <c r="C4" s="10">
        <v>0</v>
      </c>
      <c r="D4" s="10">
        <v>0</v>
      </c>
      <c r="E4" s="10">
        <v>0</v>
      </c>
      <c r="F4" s="10">
        <v>0</v>
      </c>
      <c r="G4" s="10">
        <v>0</v>
      </c>
      <c r="H4" s="10">
        <v>0</v>
      </c>
      <c r="J4"/>
      <c r="K4"/>
      <c r="L4" s="28"/>
      <c r="M4" s="28"/>
      <c r="N4" s="28"/>
      <c r="O4" s="28"/>
      <c r="P4" s="28"/>
      <c r="Q4" s="28"/>
      <c r="R4" s="28"/>
      <c r="S4" s="28"/>
      <c r="T4" s="28"/>
    </row>
    <row r="5" spans="1:20" ht="12" customHeight="1">
      <c r="A5" s="11" t="s">
        <v>67</v>
      </c>
      <c r="B5" s="10">
        <v>0</v>
      </c>
      <c r="C5" s="10">
        <v>0</v>
      </c>
      <c r="D5" s="10">
        <v>0</v>
      </c>
      <c r="E5" s="10">
        <v>0</v>
      </c>
      <c r="F5" s="10">
        <v>0</v>
      </c>
      <c r="G5" s="10">
        <v>0</v>
      </c>
      <c r="H5" s="10">
        <v>0</v>
      </c>
      <c r="J5"/>
      <c r="K5"/>
      <c r="L5"/>
      <c r="M5"/>
      <c r="N5"/>
      <c r="O5"/>
      <c r="P5"/>
      <c r="Q5"/>
      <c r="R5"/>
      <c r="S5" s="28"/>
      <c r="T5" s="28"/>
    </row>
    <row r="6" spans="1:20" ht="12" customHeight="1">
      <c r="A6" s="55" t="s">
        <v>37</v>
      </c>
      <c r="B6" s="56">
        <v>0</v>
      </c>
      <c r="C6" s="56">
        <v>0</v>
      </c>
      <c r="D6" s="56">
        <v>-201</v>
      </c>
      <c r="E6" s="56">
        <v>-201</v>
      </c>
      <c r="F6" s="56">
        <v>-201</v>
      </c>
      <c r="G6" s="56">
        <v>-201</v>
      </c>
      <c r="H6" s="56">
        <v>-66.300000000000196</v>
      </c>
      <c r="J6"/>
      <c r="K6"/>
      <c r="L6"/>
      <c r="M6"/>
      <c r="N6"/>
      <c r="O6"/>
      <c r="P6"/>
      <c r="Q6"/>
      <c r="R6"/>
      <c r="S6" s="28"/>
      <c r="T6" s="28"/>
    </row>
    <row r="7" spans="1:20" ht="12" customHeight="1">
      <c r="A7" s="57" t="s">
        <v>38</v>
      </c>
      <c r="B7" s="58">
        <v>3125.0859999999998</v>
      </c>
      <c r="C7" s="58">
        <v>3217.7440000000001</v>
      </c>
      <c r="D7" s="58">
        <v>3194.8440000000001</v>
      </c>
      <c r="E7" s="58">
        <v>3285.1439999999998</v>
      </c>
      <c r="F7" s="58">
        <v>3404.8040000000001</v>
      </c>
      <c r="G7" s="58">
        <v>3546.8240000000001</v>
      </c>
      <c r="H7" s="58">
        <v>3681.5239999999999</v>
      </c>
      <c r="J7" s="62"/>
      <c r="K7"/>
      <c r="L7" s="28"/>
      <c r="M7"/>
      <c r="N7"/>
      <c r="O7"/>
      <c r="P7"/>
      <c r="Q7"/>
      <c r="R7"/>
      <c r="S7" s="62"/>
      <c r="T7" s="62"/>
    </row>
    <row r="8" spans="1:20" ht="12" customHeight="1">
      <c r="A8" s="7"/>
      <c r="B8" s="8"/>
      <c r="C8" s="8"/>
      <c r="D8" s="8"/>
      <c r="E8" s="8"/>
      <c r="F8" s="8"/>
      <c r="G8" s="8"/>
      <c r="H8" s="8"/>
      <c r="J8" s="62"/>
      <c r="K8"/>
      <c r="L8" s="28"/>
      <c r="M8"/>
      <c r="N8"/>
      <c r="O8"/>
      <c r="P8"/>
      <c r="Q8"/>
      <c r="R8"/>
      <c r="S8" s="62"/>
      <c r="T8" s="62"/>
    </row>
    <row r="9" spans="1:20" ht="12" customHeight="1">
      <c r="A9" s="96" t="s">
        <v>207</v>
      </c>
      <c r="B9" s="96"/>
      <c r="C9" s="96"/>
      <c r="D9" s="96"/>
      <c r="E9" s="96"/>
      <c r="F9" s="96"/>
      <c r="G9" s="96"/>
      <c r="H9" s="96"/>
      <c r="J9" s="62"/>
      <c r="K9"/>
      <c r="L9" s="28"/>
      <c r="M9"/>
      <c r="N9"/>
      <c r="O9"/>
      <c r="P9"/>
      <c r="Q9"/>
      <c r="R9"/>
      <c r="S9" s="62"/>
      <c r="T9" s="62"/>
    </row>
    <row r="10" spans="1:20" ht="12" customHeight="1">
      <c r="A10" s="7"/>
      <c r="B10" s="8"/>
      <c r="C10" s="8"/>
      <c r="D10" s="8"/>
      <c r="E10" s="8"/>
      <c r="F10" s="8"/>
      <c r="G10" s="8"/>
      <c r="H10" s="8"/>
      <c r="J10" s="62"/>
      <c r="K10"/>
      <c r="L10" s="28"/>
      <c r="M10"/>
      <c r="N10"/>
      <c r="O10"/>
      <c r="P10"/>
      <c r="Q10"/>
      <c r="R10"/>
      <c r="S10" s="62"/>
      <c r="T10" s="62"/>
    </row>
    <row r="11" spans="1:20" ht="12" customHeight="1">
      <c r="A11" s="43" t="s">
        <v>69</v>
      </c>
      <c r="B11" s="30"/>
      <c r="C11" s="30"/>
      <c r="D11" s="30"/>
      <c r="E11" s="30"/>
      <c r="F11" s="30"/>
      <c r="G11" s="30"/>
      <c r="H11" s="30"/>
      <c r="K11"/>
      <c r="L11"/>
      <c r="M11"/>
      <c r="N11"/>
      <c r="O11"/>
      <c r="P11"/>
      <c r="Q11"/>
      <c r="R11"/>
    </row>
    <row r="12" spans="1:20" ht="12" customHeight="1">
      <c r="A12" s="43"/>
      <c r="B12" s="30"/>
      <c r="C12" s="30"/>
      <c r="D12" s="30"/>
      <c r="E12" s="30"/>
      <c r="F12" s="30"/>
      <c r="G12" s="30"/>
      <c r="H12" s="30"/>
      <c r="K12"/>
      <c r="L12"/>
      <c r="M12"/>
      <c r="N12"/>
      <c r="O12"/>
      <c r="P12"/>
      <c r="Q12"/>
      <c r="R12"/>
    </row>
    <row r="13" spans="1:20" ht="12" customHeight="1">
      <c r="A13" s="43" t="s">
        <v>70</v>
      </c>
      <c r="B13" s="30"/>
      <c r="C13" s="30"/>
      <c r="D13" s="30"/>
      <c r="E13" s="30"/>
      <c r="F13" s="30"/>
      <c r="G13" s="30"/>
      <c r="H13" s="30"/>
      <c r="K13"/>
      <c r="L13"/>
      <c r="M13"/>
      <c r="N13"/>
      <c r="O13"/>
      <c r="P13"/>
      <c r="Q13"/>
      <c r="R13"/>
    </row>
    <row r="14" spans="1:20" ht="12" customHeight="1">
      <c r="A14" s="43"/>
      <c r="B14" s="30"/>
      <c r="C14" s="30"/>
      <c r="D14" s="30"/>
      <c r="E14" s="30"/>
      <c r="F14" s="30"/>
      <c r="G14" s="30"/>
      <c r="H14" s="30"/>
      <c r="K14"/>
      <c r="L14"/>
      <c r="M14"/>
      <c r="N14"/>
      <c r="O14"/>
      <c r="P14"/>
      <c r="Q14"/>
      <c r="R14"/>
    </row>
    <row r="15" spans="1:20" s="86" customFormat="1" ht="12" customHeight="1">
      <c r="A15" s="60" t="s">
        <v>208</v>
      </c>
      <c r="B15" s="61"/>
      <c r="C15" s="61"/>
      <c r="D15" s="61">
        <v>-174</v>
      </c>
      <c r="E15" s="61">
        <v>-174</v>
      </c>
      <c r="F15" s="61">
        <v>-174</v>
      </c>
      <c r="G15" s="61">
        <v>-174</v>
      </c>
      <c r="H15" s="61">
        <v>-174</v>
      </c>
      <c r="J15" s="87"/>
      <c r="K15" s="72"/>
      <c r="L15" s="88"/>
      <c r="M15" s="88"/>
      <c r="N15" s="88"/>
      <c r="O15" s="88"/>
      <c r="P15" s="88"/>
      <c r="Q15" s="88"/>
      <c r="R15" s="88"/>
    </row>
    <row r="16" spans="1:20" s="86" customFormat="1" ht="106.5" customHeight="1">
      <c r="A16" s="35" t="s">
        <v>209</v>
      </c>
      <c r="B16" s="61"/>
      <c r="C16" s="61"/>
      <c r="D16" s="61"/>
      <c r="E16" s="61"/>
      <c r="F16" s="61"/>
      <c r="G16" s="61"/>
      <c r="H16" s="61"/>
      <c r="J16" s="87"/>
      <c r="K16" s="72"/>
      <c r="L16" s="88"/>
      <c r="M16" s="88"/>
      <c r="N16" s="88"/>
      <c r="O16" s="88"/>
      <c r="P16" s="88"/>
      <c r="Q16" s="88"/>
      <c r="R16" s="88"/>
    </row>
    <row r="17" spans="1:18" s="86" customFormat="1" ht="12" customHeight="1">
      <c r="A17" s="35"/>
      <c r="B17" s="61"/>
      <c r="C17" s="61"/>
      <c r="D17" s="61"/>
      <c r="E17" s="61"/>
      <c r="F17" s="61"/>
      <c r="G17" s="61"/>
      <c r="H17" s="61"/>
      <c r="J17" s="87"/>
      <c r="K17" s="72"/>
      <c r="L17" s="88"/>
      <c r="M17" s="88"/>
      <c r="N17" s="88"/>
      <c r="O17" s="88"/>
      <c r="P17" s="88"/>
      <c r="Q17" s="88"/>
      <c r="R17" s="88"/>
    </row>
    <row r="18" spans="1:18" s="86" customFormat="1" ht="12" customHeight="1">
      <c r="A18" s="43" t="s">
        <v>210</v>
      </c>
      <c r="B18" s="61"/>
      <c r="C18" s="61"/>
      <c r="D18" s="61"/>
      <c r="E18" s="61"/>
      <c r="F18" s="61"/>
      <c r="G18" s="61"/>
      <c r="H18" s="61"/>
      <c r="J18" s="87"/>
      <c r="K18" s="72"/>
      <c r="L18" s="88"/>
      <c r="M18" s="88"/>
      <c r="N18" s="88"/>
      <c r="O18" s="88"/>
      <c r="P18" s="88"/>
      <c r="Q18" s="88"/>
      <c r="R18" s="88"/>
    </row>
    <row r="19" spans="1:18" s="86" customFormat="1" ht="12" customHeight="1">
      <c r="A19" s="43"/>
      <c r="B19" s="61"/>
      <c r="C19" s="61"/>
      <c r="D19" s="61"/>
      <c r="E19" s="61"/>
      <c r="F19" s="61"/>
      <c r="G19" s="61"/>
      <c r="H19" s="61"/>
      <c r="J19" s="87"/>
      <c r="K19" s="72"/>
      <c r="L19" s="88"/>
      <c r="M19" s="88"/>
      <c r="N19" s="88"/>
      <c r="O19" s="88"/>
      <c r="P19" s="88"/>
      <c r="Q19" s="88"/>
      <c r="R19" s="88"/>
    </row>
    <row r="20" spans="1:18" s="86" customFormat="1" ht="12" customHeight="1">
      <c r="A20" s="60" t="s">
        <v>174</v>
      </c>
      <c r="B20" s="61"/>
      <c r="C20" s="61"/>
      <c r="D20" s="61">
        <v>-27</v>
      </c>
      <c r="E20" s="61">
        <v>-27</v>
      </c>
      <c r="F20" s="61">
        <v>-27</v>
      </c>
      <c r="G20" s="61">
        <v>-27</v>
      </c>
      <c r="H20" s="61">
        <v>-27</v>
      </c>
      <c r="J20" s="87"/>
      <c r="K20" s="72"/>
      <c r="L20" s="88"/>
      <c r="M20" s="88"/>
      <c r="N20" s="88"/>
      <c r="O20" s="88"/>
      <c r="P20" s="88"/>
      <c r="Q20" s="88"/>
      <c r="R20" s="88"/>
    </row>
    <row r="21" spans="1:18" s="86" customFormat="1" ht="68.25" customHeight="1">
      <c r="A21" s="89" t="s">
        <v>175</v>
      </c>
      <c r="B21" s="61"/>
      <c r="C21" s="61"/>
      <c r="D21" s="61"/>
      <c r="E21" s="61"/>
      <c r="F21" s="61"/>
      <c r="G21" s="61"/>
      <c r="H21" s="61"/>
      <c r="J21" s="87"/>
      <c r="K21" s="72"/>
      <c r="L21" s="88"/>
      <c r="M21" s="88"/>
      <c r="N21" s="88"/>
      <c r="O21" s="88"/>
      <c r="P21" s="88"/>
      <c r="Q21" s="88"/>
      <c r="R21" s="88"/>
    </row>
    <row r="22" spans="1:18" s="86" customFormat="1" ht="12" customHeight="1">
      <c r="A22" s="60"/>
      <c r="B22" s="61"/>
      <c r="C22" s="61"/>
      <c r="D22" s="61"/>
      <c r="E22" s="61"/>
      <c r="F22" s="61"/>
      <c r="G22" s="61"/>
      <c r="H22" s="61"/>
      <c r="J22" s="87"/>
      <c r="K22" s="72"/>
      <c r="L22" s="88"/>
      <c r="M22" s="88"/>
      <c r="N22" s="88"/>
      <c r="O22" s="88"/>
      <c r="P22" s="88"/>
      <c r="Q22" s="88"/>
      <c r="R22" s="88"/>
    </row>
    <row r="23" spans="1:18" s="86" customFormat="1" ht="12" customHeight="1">
      <c r="A23" s="60" t="s">
        <v>178</v>
      </c>
      <c r="B23" s="61"/>
      <c r="C23" s="61"/>
      <c r="D23" s="61"/>
      <c r="E23" s="61"/>
      <c r="F23" s="61"/>
      <c r="G23" s="61"/>
      <c r="H23" s="61">
        <v>134.69999999999999</v>
      </c>
      <c r="J23" s="87"/>
      <c r="K23" s="72"/>
      <c r="L23" s="88"/>
      <c r="M23" s="88"/>
      <c r="N23" s="88"/>
      <c r="O23" s="88"/>
      <c r="P23" s="88"/>
      <c r="Q23" s="88"/>
      <c r="R23" s="88"/>
    </row>
    <row r="24" spans="1:18" s="86" customFormat="1" ht="33" customHeight="1">
      <c r="A24" s="35" t="s">
        <v>211</v>
      </c>
      <c r="B24" s="61"/>
      <c r="C24" s="61"/>
      <c r="D24" s="61"/>
      <c r="E24" s="61"/>
      <c r="F24" s="61"/>
      <c r="G24" s="61"/>
      <c r="H24" s="61"/>
      <c r="J24" s="87"/>
      <c r="K24" s="72"/>
      <c r="L24" s="88"/>
      <c r="M24" s="88"/>
      <c r="N24" s="88"/>
      <c r="O24" s="88"/>
      <c r="P24" s="88"/>
      <c r="Q24" s="88"/>
      <c r="R24" s="88"/>
    </row>
    <row r="25" spans="1:18" ht="12" customHeight="1">
      <c r="A25" s="83"/>
      <c r="B25" s="32"/>
      <c r="C25" s="32"/>
      <c r="D25" s="32"/>
      <c r="E25" s="32"/>
      <c r="F25" s="32"/>
      <c r="G25" s="32"/>
      <c r="H25" s="84"/>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tabColor indexed="21"/>
  </sheetPr>
  <dimension ref="A1:I64"/>
  <sheetViews>
    <sheetView workbookViewId="0">
      <selection activeCell="A41" sqref="A41"/>
    </sheetView>
  </sheetViews>
  <sheetFormatPr defaultRowHeight="10.5"/>
  <cols>
    <col min="1" max="1" width="43" style="15" customWidth="1"/>
    <col min="2" max="8" width="11.42578125" style="15" customWidth="1"/>
    <col min="9" max="9" width="10.140625" style="15" customWidth="1"/>
    <col min="10" max="16384" width="9.140625" style="15"/>
  </cols>
  <sheetData>
    <row r="1" spans="1:9" ht="20.25" customHeight="1">
      <c r="A1" s="93" t="s">
        <v>43</v>
      </c>
      <c r="B1" s="93"/>
      <c r="C1" s="93"/>
      <c r="D1" s="93"/>
      <c r="E1" s="93"/>
      <c r="F1" s="93"/>
      <c r="G1" s="93"/>
      <c r="H1" s="93"/>
      <c r="I1"/>
    </row>
    <row r="2" spans="1:9" ht="15">
      <c r="A2" s="26"/>
      <c r="B2" s="27">
        <v>2014</v>
      </c>
      <c r="C2" s="27">
        <v>2015</v>
      </c>
      <c r="D2" s="27">
        <v>2016</v>
      </c>
      <c r="E2" s="27">
        <v>2017</v>
      </c>
      <c r="F2" s="27">
        <v>2018</v>
      </c>
      <c r="G2" s="27">
        <v>2019</v>
      </c>
      <c r="H2" s="27">
        <v>2020</v>
      </c>
      <c r="I2"/>
    </row>
    <row r="3" spans="1:9" ht="15">
      <c r="A3" s="7" t="s">
        <v>44</v>
      </c>
      <c r="B3" s="20">
        <v>4922.174</v>
      </c>
      <c r="C3" s="20">
        <v>5253.8280000000004</v>
      </c>
      <c r="D3" s="20">
        <v>5349.6480000000001</v>
      </c>
      <c r="E3" s="20">
        <v>5533.5590000000002</v>
      </c>
      <c r="F3" s="20">
        <v>5536.7529999999997</v>
      </c>
      <c r="G3" s="20">
        <v>5536.7529999999997</v>
      </c>
      <c r="H3" s="20">
        <v>5536.7529999999997</v>
      </c>
      <c r="I3" s="28"/>
    </row>
    <row r="4" spans="1:9" ht="15">
      <c r="A4" s="29" t="s">
        <v>45</v>
      </c>
      <c r="B4" s="30">
        <v>2544.33</v>
      </c>
      <c r="C4" s="30">
        <v>2696.0949999999998</v>
      </c>
      <c r="D4" s="30">
        <v>2762.2950000000001</v>
      </c>
      <c r="E4" s="30">
        <v>2830.5749999999998</v>
      </c>
      <c r="F4" s="30">
        <v>2832.4319999999998</v>
      </c>
      <c r="G4" s="30">
        <v>2832.4319999999998</v>
      </c>
      <c r="H4" s="30">
        <v>2832.4319999999998</v>
      </c>
      <c r="I4" s="28"/>
    </row>
    <row r="5" spans="1:9">
      <c r="A5" s="11" t="s">
        <v>46</v>
      </c>
      <c r="B5" s="22">
        <v>458.90600000000001</v>
      </c>
      <c r="C5" s="22">
        <v>434.43799999999999</v>
      </c>
      <c r="D5" s="22">
        <v>445.16399999999999</v>
      </c>
      <c r="E5" s="22">
        <v>456.25700000000001</v>
      </c>
      <c r="F5" s="22">
        <v>456.57100000000003</v>
      </c>
      <c r="G5" s="22">
        <v>456.57100000000003</v>
      </c>
      <c r="H5" s="22">
        <v>456.57</v>
      </c>
    </row>
    <row r="6" spans="1:9" ht="15">
      <c r="A6" s="29" t="s">
        <v>7</v>
      </c>
      <c r="B6" s="30">
        <v>739.476</v>
      </c>
      <c r="C6" s="30">
        <v>728.04700000000003</v>
      </c>
      <c r="D6" s="30">
        <v>717.404</v>
      </c>
      <c r="E6" s="30">
        <v>717.404</v>
      </c>
      <c r="F6" s="30">
        <v>717.404</v>
      </c>
      <c r="G6" s="30">
        <v>717.404</v>
      </c>
      <c r="H6" s="30">
        <v>717.404</v>
      </c>
      <c r="I6" s="28"/>
    </row>
    <row r="7" spans="1:9" ht="15">
      <c r="A7" s="29" t="s">
        <v>8</v>
      </c>
      <c r="B7" s="30">
        <v>657.29899999999998</v>
      </c>
      <c r="C7" s="30">
        <v>684.99099999999999</v>
      </c>
      <c r="D7" s="30">
        <v>700.83500000000004</v>
      </c>
      <c r="E7" s="30">
        <v>700.83500000000004</v>
      </c>
      <c r="F7" s="30">
        <v>700.83500000000004</v>
      </c>
      <c r="G7" s="30">
        <v>700.83500000000004</v>
      </c>
      <c r="H7" s="30">
        <v>700.83600000000001</v>
      </c>
      <c r="I7" s="28"/>
    </row>
    <row r="8" spans="1:9" ht="15">
      <c r="A8" s="29" t="s">
        <v>9</v>
      </c>
      <c r="B8" s="30">
        <v>216.131</v>
      </c>
      <c r="C8" s="30">
        <v>224.36600000000001</v>
      </c>
      <c r="D8" s="30">
        <v>229.369</v>
      </c>
      <c r="E8" s="30">
        <v>229.369</v>
      </c>
      <c r="F8" s="30">
        <v>229.369</v>
      </c>
      <c r="G8" s="30">
        <v>229.369</v>
      </c>
      <c r="H8" s="30">
        <v>229.369</v>
      </c>
      <c r="I8" s="28"/>
    </row>
    <row r="9" spans="1:9">
      <c r="A9" s="29" t="s">
        <v>10</v>
      </c>
      <c r="B9" s="30">
        <v>306.03199999999998</v>
      </c>
      <c r="C9" s="30">
        <v>313.20400000000001</v>
      </c>
      <c r="D9" s="30">
        <v>320.48700000000002</v>
      </c>
      <c r="E9" s="30">
        <v>320.48700000000002</v>
      </c>
      <c r="F9" s="30">
        <v>320.48700000000002</v>
      </c>
      <c r="G9" s="30">
        <v>320.48700000000002</v>
      </c>
      <c r="H9" s="30">
        <v>320.48700000000002</v>
      </c>
    </row>
    <row r="10" spans="1:9">
      <c r="A10" s="11" t="s">
        <v>11</v>
      </c>
      <c r="B10" s="30">
        <v>0</v>
      </c>
      <c r="C10" s="30">
        <v>172.68700000000001</v>
      </c>
      <c r="D10" s="30">
        <v>174.09399999999999</v>
      </c>
      <c r="E10" s="30">
        <v>174.09399999999999</v>
      </c>
      <c r="F10" s="30">
        <v>174.09399999999999</v>
      </c>
      <c r="G10" s="30">
        <v>174.09399999999999</v>
      </c>
      <c r="H10" s="30">
        <v>174.09399999999999</v>
      </c>
    </row>
    <row r="11" spans="1:9">
      <c r="A11" s="31" t="s">
        <v>12</v>
      </c>
      <c r="B11" s="32">
        <v>0</v>
      </c>
      <c r="C11" s="32">
        <v>0</v>
      </c>
      <c r="D11" s="32">
        <v>0</v>
      </c>
      <c r="E11" s="32">
        <v>104.538</v>
      </c>
      <c r="F11" s="32">
        <v>105.56100000000001</v>
      </c>
      <c r="G11" s="32">
        <v>105.56100000000001</v>
      </c>
      <c r="H11" s="32">
        <v>105.56100000000001</v>
      </c>
    </row>
    <row r="12" spans="1:9">
      <c r="A12" s="29"/>
      <c r="B12" s="22"/>
      <c r="C12" s="22"/>
      <c r="D12" s="22"/>
      <c r="E12" s="22"/>
      <c r="F12" s="22"/>
      <c r="G12" s="22"/>
      <c r="H12" s="22"/>
    </row>
    <row r="13" spans="1:9" s="34" customFormat="1">
      <c r="A13" s="7" t="s">
        <v>47</v>
      </c>
      <c r="B13" s="20">
        <v>22881.039000000001</v>
      </c>
      <c r="C13" s="20">
        <v>22246.309000000001</v>
      </c>
      <c r="D13" s="20">
        <v>23099.192999999999</v>
      </c>
      <c r="E13" s="20">
        <v>23106.017</v>
      </c>
      <c r="F13" s="20">
        <v>23034.489000000001</v>
      </c>
      <c r="G13" s="20">
        <v>22992.236000000001</v>
      </c>
      <c r="H13" s="20">
        <v>22945.23</v>
      </c>
      <c r="I13" s="33"/>
    </row>
    <row r="14" spans="1:9">
      <c r="A14" s="35" t="s">
        <v>13</v>
      </c>
      <c r="B14" s="30">
        <v>18576.800999999999</v>
      </c>
      <c r="C14" s="36">
        <v>0</v>
      </c>
      <c r="D14" s="36">
        <v>0</v>
      </c>
      <c r="E14" s="36">
        <v>0</v>
      </c>
      <c r="F14" s="36">
        <v>0</v>
      </c>
      <c r="G14" s="36">
        <v>0</v>
      </c>
      <c r="H14" s="36">
        <v>0</v>
      </c>
      <c r="I14" s="37"/>
    </row>
    <row r="15" spans="1:9">
      <c r="A15" s="29" t="s">
        <v>14</v>
      </c>
      <c r="B15" s="30">
        <v>2238.4960000000001</v>
      </c>
      <c r="C15" s="36">
        <v>0</v>
      </c>
      <c r="D15" s="36">
        <v>0</v>
      </c>
      <c r="E15" s="36">
        <v>0</v>
      </c>
      <c r="F15" s="36">
        <v>0</v>
      </c>
      <c r="G15" s="36">
        <v>0</v>
      </c>
      <c r="H15" s="36">
        <v>0</v>
      </c>
      <c r="I15" s="37"/>
    </row>
    <row r="16" spans="1:9">
      <c r="A16" s="11" t="s">
        <v>48</v>
      </c>
      <c r="B16" s="22">
        <v>97.269000000000005</v>
      </c>
      <c r="C16" s="36">
        <v>0</v>
      </c>
      <c r="D16" s="36">
        <v>0</v>
      </c>
      <c r="E16" s="36">
        <v>0</v>
      </c>
      <c r="F16" s="36">
        <v>0</v>
      </c>
      <c r="G16" s="36">
        <v>0</v>
      </c>
      <c r="H16" s="36">
        <v>0</v>
      </c>
    </row>
    <row r="17" spans="1:9">
      <c r="A17" s="29" t="s">
        <v>16</v>
      </c>
      <c r="B17" s="36" t="s">
        <v>49</v>
      </c>
      <c r="C17" s="30">
        <v>20353.3</v>
      </c>
      <c r="D17" s="30">
        <v>21145.755000000001</v>
      </c>
      <c r="E17" s="30">
        <v>21153.781999999999</v>
      </c>
      <c r="F17" s="30">
        <v>21075.548999999999</v>
      </c>
      <c r="G17" s="30">
        <v>21033.186000000002</v>
      </c>
      <c r="H17" s="30">
        <v>20986.18</v>
      </c>
      <c r="I17" s="37"/>
    </row>
    <row r="18" spans="1:9">
      <c r="A18" s="29" t="s">
        <v>50</v>
      </c>
      <c r="B18" s="30">
        <v>733.95</v>
      </c>
      <c r="C18" s="30">
        <v>755.726</v>
      </c>
      <c r="D18" s="30">
        <v>777.34</v>
      </c>
      <c r="E18" s="30">
        <v>778.33</v>
      </c>
      <c r="F18" s="30">
        <v>778.33</v>
      </c>
      <c r="G18" s="30">
        <v>778.33</v>
      </c>
      <c r="H18" s="30">
        <v>778.33</v>
      </c>
    </row>
    <row r="19" spans="1:9">
      <c r="A19" s="35" t="s">
        <v>18</v>
      </c>
      <c r="B19" s="30">
        <v>708.71100000000001</v>
      </c>
      <c r="C19" s="30">
        <v>642.63699999999994</v>
      </c>
      <c r="D19" s="30">
        <v>659.96299999999997</v>
      </c>
      <c r="E19" s="30">
        <v>654.37199999999996</v>
      </c>
      <c r="F19" s="30">
        <v>660.98299999999995</v>
      </c>
      <c r="G19" s="30">
        <v>661.09299999999996</v>
      </c>
      <c r="H19" s="30">
        <v>661.09299999999996</v>
      </c>
      <c r="I19" s="37"/>
    </row>
    <row r="20" spans="1:9" ht="21">
      <c r="A20" s="35" t="s">
        <v>51</v>
      </c>
      <c r="B20" s="30">
        <v>40.549999999999997</v>
      </c>
      <c r="C20" s="30">
        <v>47.271999999999998</v>
      </c>
      <c r="D20" s="30">
        <v>49.377000000000002</v>
      </c>
      <c r="E20" s="30">
        <v>52.466000000000001</v>
      </c>
      <c r="F20" s="30">
        <v>52.56</v>
      </c>
      <c r="G20" s="30">
        <v>52.56</v>
      </c>
      <c r="H20" s="30">
        <v>52.56</v>
      </c>
      <c r="I20" s="38"/>
    </row>
    <row r="21" spans="1:9" ht="21">
      <c r="A21" s="35" t="s">
        <v>52</v>
      </c>
      <c r="B21" s="30">
        <v>58.552</v>
      </c>
      <c r="C21" s="30">
        <v>74.381</v>
      </c>
      <c r="D21" s="30">
        <v>82.238</v>
      </c>
      <c r="E21" s="30">
        <v>82.238</v>
      </c>
      <c r="F21" s="30">
        <v>82.238</v>
      </c>
      <c r="G21" s="30">
        <v>82.238</v>
      </c>
      <c r="H21" s="30">
        <v>82.238</v>
      </c>
      <c r="I21" s="37"/>
    </row>
    <row r="22" spans="1:9">
      <c r="A22" s="35" t="s">
        <v>21</v>
      </c>
      <c r="B22" s="30">
        <v>77.510000000000005</v>
      </c>
      <c r="C22" s="30">
        <v>0</v>
      </c>
      <c r="D22" s="30">
        <v>0</v>
      </c>
      <c r="E22" s="30">
        <v>0</v>
      </c>
      <c r="F22" s="30">
        <v>0</v>
      </c>
      <c r="G22" s="30">
        <v>0</v>
      </c>
      <c r="H22" s="30">
        <v>0</v>
      </c>
    </row>
    <row r="23" spans="1:9">
      <c r="A23" s="31" t="s">
        <v>22</v>
      </c>
      <c r="B23" s="32">
        <v>349.2</v>
      </c>
      <c r="C23" s="32">
        <v>372.99299999999999</v>
      </c>
      <c r="D23" s="32">
        <v>384.52</v>
      </c>
      <c r="E23" s="32">
        <v>384.82900000000001</v>
      </c>
      <c r="F23" s="32">
        <v>384.82900000000001</v>
      </c>
      <c r="G23" s="32">
        <v>384.82900000000001</v>
      </c>
      <c r="H23" s="32">
        <v>384.82900000000001</v>
      </c>
      <c r="I23" s="38"/>
    </row>
    <row r="24" spans="1:9" ht="9.75" customHeight="1">
      <c r="A24" s="11"/>
      <c r="B24" s="22"/>
      <c r="C24" s="22"/>
      <c r="D24" s="22"/>
      <c r="E24" s="22"/>
      <c r="F24" s="22"/>
      <c r="G24" s="22"/>
      <c r="H24" s="22"/>
      <c r="I24" s="38"/>
    </row>
    <row r="25" spans="1:9" s="34" customFormat="1" ht="15.75" customHeight="1">
      <c r="A25" s="39" t="s">
        <v>53</v>
      </c>
      <c r="B25" s="20">
        <v>4076.223</v>
      </c>
      <c r="C25" s="20">
        <v>3587.009</v>
      </c>
      <c r="D25" s="20">
        <v>3778.9960000000001</v>
      </c>
      <c r="E25" s="20">
        <v>3886.3249999999998</v>
      </c>
      <c r="F25" s="20">
        <v>3893.7359999999999</v>
      </c>
      <c r="G25" s="20">
        <v>3893.7350000000001</v>
      </c>
      <c r="H25" s="20">
        <v>3893.7350000000001</v>
      </c>
      <c r="I25" s="40"/>
    </row>
    <row r="26" spans="1:9" ht="15">
      <c r="A26" s="29" t="s">
        <v>53</v>
      </c>
      <c r="B26" s="30">
        <v>4076.223</v>
      </c>
      <c r="C26" s="30">
        <v>3517.8020000000001</v>
      </c>
      <c r="D26" s="30">
        <v>3555.4490000000001</v>
      </c>
      <c r="E26" s="30">
        <v>3586.2109999999998</v>
      </c>
      <c r="F26" s="30">
        <v>3586.77</v>
      </c>
      <c r="G26" s="30">
        <v>3586.7689999999998</v>
      </c>
      <c r="H26" s="30">
        <v>3586.7689999999998</v>
      </c>
      <c r="I26" s="18"/>
    </row>
    <row r="27" spans="1:9" ht="15">
      <c r="A27" s="31" t="s">
        <v>54</v>
      </c>
      <c r="B27" s="32">
        <v>0</v>
      </c>
      <c r="C27" s="32">
        <v>69.206999999999994</v>
      </c>
      <c r="D27" s="32">
        <v>223.547</v>
      </c>
      <c r="E27" s="32">
        <v>300.11399999999998</v>
      </c>
      <c r="F27" s="32">
        <v>306.96600000000001</v>
      </c>
      <c r="G27" s="32">
        <v>306.96600000000001</v>
      </c>
      <c r="H27" s="32">
        <v>306.96600000000001</v>
      </c>
      <c r="I27" s="41"/>
    </row>
    <row r="28" spans="1:9">
      <c r="A28" s="11"/>
      <c r="B28" s="22"/>
      <c r="C28" s="22"/>
      <c r="D28" s="22"/>
      <c r="E28" s="22"/>
      <c r="F28" s="22"/>
      <c r="G28" s="22"/>
      <c r="H28" s="22"/>
      <c r="I28" s="38"/>
    </row>
    <row r="29" spans="1:9" s="34" customFormat="1" ht="15">
      <c r="A29" s="7" t="s">
        <v>55</v>
      </c>
      <c r="B29" s="20">
        <v>5830.2290000000003</v>
      </c>
      <c r="C29" s="20">
        <v>5998.1589999999997</v>
      </c>
      <c r="D29" s="20">
        <v>6266.8130000000001</v>
      </c>
      <c r="E29" s="20">
        <v>6196.9250000000002</v>
      </c>
      <c r="F29" s="20">
        <v>6203.2039999999997</v>
      </c>
      <c r="G29" s="20">
        <v>6202.2039999999997</v>
      </c>
      <c r="H29" s="20">
        <v>6200.183</v>
      </c>
      <c r="I29" s="42"/>
    </row>
    <row r="30" spans="1:9" ht="15">
      <c r="A30" s="29" t="s">
        <v>24</v>
      </c>
      <c r="B30" s="30">
        <v>4316.3850000000002</v>
      </c>
      <c r="C30" s="30">
        <v>4394.8230000000003</v>
      </c>
      <c r="D30" s="30">
        <v>4598.7879999999996</v>
      </c>
      <c r="E30" s="30">
        <v>4479.0870000000004</v>
      </c>
      <c r="F30" s="30">
        <v>4484.0320000000002</v>
      </c>
      <c r="G30" s="30">
        <v>4483.1319999999996</v>
      </c>
      <c r="H30" s="30">
        <v>4481.1109999999999</v>
      </c>
      <c r="I30" s="18"/>
    </row>
    <row r="31" spans="1:9" ht="15">
      <c r="A31" s="31" t="s">
        <v>25</v>
      </c>
      <c r="B31" s="32">
        <v>1513.8440000000001</v>
      </c>
      <c r="C31" s="32">
        <v>1603.336</v>
      </c>
      <c r="D31" s="32">
        <v>1668.0250000000001</v>
      </c>
      <c r="E31" s="32">
        <v>1717.838</v>
      </c>
      <c r="F31" s="32">
        <v>1719.172</v>
      </c>
      <c r="G31" s="32">
        <v>1719.0719999999999</v>
      </c>
      <c r="H31" s="32">
        <v>1719.0719999999999</v>
      </c>
      <c r="I31" s="41"/>
    </row>
    <row r="32" spans="1:9">
      <c r="A32" s="11"/>
      <c r="B32" s="22"/>
      <c r="C32" s="22"/>
      <c r="D32" s="22"/>
      <c r="E32" s="22"/>
      <c r="F32" s="22"/>
      <c r="G32" s="22"/>
      <c r="H32" s="22"/>
      <c r="I32" s="38"/>
    </row>
    <row r="33" spans="1:9">
      <c r="A33" s="43" t="s">
        <v>26</v>
      </c>
      <c r="B33" s="20">
        <v>0</v>
      </c>
      <c r="C33" s="20">
        <v>3167.3240000000001</v>
      </c>
      <c r="D33" s="20">
        <v>3346.07</v>
      </c>
      <c r="E33" s="20">
        <v>3561.8119999999999</v>
      </c>
      <c r="F33" s="20">
        <v>3664.4140000000002</v>
      </c>
      <c r="G33" s="20">
        <v>3685.4140000000002</v>
      </c>
      <c r="H33" s="20">
        <v>3690.8989999999999</v>
      </c>
      <c r="I33" s="16"/>
    </row>
    <row r="34" spans="1:9">
      <c r="A34" s="29" t="s">
        <v>26</v>
      </c>
      <c r="B34" s="30">
        <v>0</v>
      </c>
      <c r="C34" s="30">
        <v>3167.3240000000001</v>
      </c>
      <c r="D34" s="30">
        <v>3346.07</v>
      </c>
      <c r="E34" s="30">
        <v>3561.8119999999999</v>
      </c>
      <c r="F34" s="30">
        <v>3664.4140000000002</v>
      </c>
      <c r="G34" s="30">
        <v>3685.4140000000002</v>
      </c>
      <c r="H34" s="30">
        <v>3690.8989999999999</v>
      </c>
      <c r="I34" s="16"/>
    </row>
    <row r="35" spans="1:9">
      <c r="A35" s="29"/>
      <c r="B35" s="30"/>
      <c r="C35" s="30"/>
      <c r="D35" s="30"/>
      <c r="E35" s="30"/>
      <c r="F35" s="30"/>
      <c r="G35" s="30"/>
      <c r="H35" s="30"/>
    </row>
    <row r="36" spans="1:9" s="34" customFormat="1">
      <c r="A36" s="7" t="s">
        <v>56</v>
      </c>
      <c r="B36" s="20">
        <v>643.06399999999996</v>
      </c>
      <c r="C36" s="20">
        <v>674.947</v>
      </c>
      <c r="D36" s="20">
        <v>692.27499999999998</v>
      </c>
      <c r="E36" s="20">
        <v>689.02200000000005</v>
      </c>
      <c r="F36" s="20">
        <v>689.02200000000005</v>
      </c>
      <c r="G36" s="20">
        <v>686.77</v>
      </c>
      <c r="H36" s="20">
        <v>686.77</v>
      </c>
      <c r="I36" s="19"/>
    </row>
    <row r="37" spans="1:9" ht="15">
      <c r="A37" s="29" t="s">
        <v>27</v>
      </c>
      <c r="B37" s="30">
        <v>519.22199999999998</v>
      </c>
      <c r="C37" s="30">
        <v>551.92700000000002</v>
      </c>
      <c r="D37" s="30">
        <v>565.72299999999996</v>
      </c>
      <c r="E37" s="30">
        <v>563.47</v>
      </c>
      <c r="F37" s="30">
        <v>563.47</v>
      </c>
      <c r="G37" s="30">
        <v>561.21799999999996</v>
      </c>
      <c r="H37" s="30">
        <v>561.21799999999996</v>
      </c>
      <c r="I37" s="41"/>
    </row>
    <row r="38" spans="1:9" ht="15">
      <c r="A38" s="31" t="s">
        <v>57</v>
      </c>
      <c r="B38" s="32">
        <v>123.842</v>
      </c>
      <c r="C38" s="32">
        <v>123.02</v>
      </c>
      <c r="D38" s="32">
        <v>126.55200000000001</v>
      </c>
      <c r="E38" s="32">
        <v>125.55200000000001</v>
      </c>
      <c r="F38" s="32">
        <v>125.55200000000001</v>
      </c>
      <c r="G38" s="32">
        <v>125.55200000000001</v>
      </c>
      <c r="H38" s="32">
        <v>125.55200000000001</v>
      </c>
      <c r="I38" s="41"/>
    </row>
    <row r="39" spans="1:9" ht="15">
      <c r="A39" s="29"/>
      <c r="B39" s="30"/>
      <c r="C39" s="30"/>
      <c r="D39" s="30"/>
      <c r="E39" s="30"/>
      <c r="F39" s="30"/>
      <c r="G39" s="30"/>
      <c r="H39" s="30"/>
      <c r="I39" s="41"/>
    </row>
    <row r="40" spans="1:9" s="34" customFormat="1" ht="15">
      <c r="A40" s="7" t="s">
        <v>29</v>
      </c>
      <c r="B40" s="20">
        <v>1198.325</v>
      </c>
      <c r="C40" s="20">
        <v>1230.627</v>
      </c>
      <c r="D40" s="20">
        <v>1250.8779999999999</v>
      </c>
      <c r="E40" s="20">
        <v>1284.5899999999999</v>
      </c>
      <c r="F40" s="20">
        <v>1263.453</v>
      </c>
      <c r="G40" s="20">
        <v>1177.9659999999999</v>
      </c>
      <c r="H40" s="20">
        <v>1162.9449999999999</v>
      </c>
      <c r="I40" s="42"/>
    </row>
    <row r="41" spans="1:9">
      <c r="A41" s="31" t="s">
        <v>58</v>
      </c>
      <c r="B41" s="32">
        <v>1198.325</v>
      </c>
      <c r="C41" s="32">
        <v>1230.627</v>
      </c>
      <c r="D41" s="32">
        <v>1250.8779999999999</v>
      </c>
      <c r="E41" s="32">
        <v>1284.5899999999999</v>
      </c>
      <c r="F41" s="32">
        <v>1263.453</v>
      </c>
      <c r="G41" s="32">
        <v>1177.9659999999999</v>
      </c>
      <c r="H41" s="32">
        <v>1162.9449999999999</v>
      </c>
      <c r="I41" s="16"/>
    </row>
    <row r="42" spans="1:9">
      <c r="A42" s="7"/>
      <c r="B42" s="30"/>
      <c r="C42" s="30"/>
      <c r="D42" s="30"/>
      <c r="E42" s="30"/>
      <c r="F42" s="30"/>
      <c r="G42" s="30"/>
      <c r="H42" s="30"/>
      <c r="I42" s="16"/>
    </row>
    <row r="43" spans="1:9">
      <c r="A43" s="43" t="s">
        <v>30</v>
      </c>
      <c r="B43" s="20">
        <v>474.78399999999999</v>
      </c>
      <c r="C43" s="20">
        <v>779.78800000000001</v>
      </c>
      <c r="D43" s="20">
        <v>809.86500000000001</v>
      </c>
      <c r="E43" s="20">
        <v>749.79600000000005</v>
      </c>
      <c r="F43" s="20">
        <v>749.79600000000005</v>
      </c>
      <c r="G43" s="20">
        <v>749.79600000000005</v>
      </c>
      <c r="H43" s="20">
        <v>749.79600000000005</v>
      </c>
    </row>
    <row r="44" spans="1:9">
      <c r="A44" s="29" t="s">
        <v>30</v>
      </c>
      <c r="B44" s="30">
        <v>474.78399999999999</v>
      </c>
      <c r="C44" s="30">
        <v>779.78800000000001</v>
      </c>
      <c r="D44" s="30">
        <v>809.86500000000001</v>
      </c>
      <c r="E44" s="30">
        <v>749.79600000000005</v>
      </c>
      <c r="F44" s="30">
        <v>749.79600000000005</v>
      </c>
      <c r="G44" s="30">
        <v>749.79600000000005</v>
      </c>
      <c r="H44" s="30">
        <v>749.79600000000005</v>
      </c>
    </row>
    <row r="45" spans="1:9">
      <c r="A45" s="43"/>
      <c r="B45" s="30"/>
      <c r="C45" s="30"/>
      <c r="D45" s="30"/>
      <c r="E45" s="30"/>
      <c r="F45" s="30"/>
      <c r="G45" s="30"/>
      <c r="H45" s="30"/>
    </row>
    <row r="46" spans="1:9" s="34" customFormat="1">
      <c r="A46" s="7" t="s">
        <v>31</v>
      </c>
      <c r="B46" s="20">
        <v>0</v>
      </c>
      <c r="C46" s="20">
        <v>421.74400000000003</v>
      </c>
      <c r="D46" s="20">
        <v>1266.348</v>
      </c>
      <c r="E46" s="20">
        <v>2460.6849999999999</v>
      </c>
      <c r="F46" s="20">
        <v>5040.4390000000003</v>
      </c>
      <c r="G46" s="20">
        <v>7564.0730000000003</v>
      </c>
      <c r="H46" s="20">
        <v>10436.164000000001</v>
      </c>
    </row>
    <row r="47" spans="1:9">
      <c r="A47" s="11" t="s">
        <v>31</v>
      </c>
      <c r="B47" s="30">
        <v>0</v>
      </c>
      <c r="C47" s="30">
        <v>421.74400000000003</v>
      </c>
      <c r="D47" s="30">
        <v>1266.348</v>
      </c>
      <c r="E47" s="30">
        <v>2460.6849999999999</v>
      </c>
      <c r="F47" s="30">
        <v>5040.4390000000003</v>
      </c>
      <c r="G47" s="30">
        <v>7564.0730000000003</v>
      </c>
      <c r="H47" s="30">
        <v>10436.164000000001</v>
      </c>
    </row>
    <row r="48" spans="1:9">
      <c r="A48" s="13"/>
      <c r="B48" s="44"/>
      <c r="C48" s="44"/>
      <c r="D48" s="44"/>
      <c r="E48" s="44"/>
      <c r="F48" s="44"/>
      <c r="G48" s="44"/>
      <c r="H48" s="44"/>
    </row>
    <row r="49" spans="1:8">
      <c r="A49" s="45" t="s">
        <v>59</v>
      </c>
      <c r="B49" s="24">
        <v>40025.838000000003</v>
      </c>
      <c r="C49" s="24">
        <v>43359.735000000001</v>
      </c>
      <c r="D49" s="24">
        <v>45860.086000000003</v>
      </c>
      <c r="E49" s="24">
        <v>47468.731</v>
      </c>
      <c r="F49" s="24">
        <v>50075.305999999997</v>
      </c>
      <c r="G49" s="24">
        <v>52488.947</v>
      </c>
      <c r="H49" s="24">
        <v>55302.474999999999</v>
      </c>
    </row>
    <row r="50" spans="1:8">
      <c r="A50" s="46" t="s">
        <v>60</v>
      </c>
      <c r="B50" s="30">
        <v>3098.0859999999998</v>
      </c>
      <c r="C50" s="30">
        <v>3190.7440000000001</v>
      </c>
      <c r="D50" s="30">
        <v>3194.8440000000001</v>
      </c>
      <c r="E50" s="30">
        <v>3285.1439999999998</v>
      </c>
      <c r="F50" s="30">
        <v>3404.8040000000001</v>
      </c>
      <c r="G50" s="30">
        <v>3546.8240000000001</v>
      </c>
      <c r="H50" s="30">
        <v>3681.5239999999999</v>
      </c>
    </row>
    <row r="51" spans="1:8">
      <c r="A51" s="46" t="s">
        <v>61</v>
      </c>
      <c r="B51" s="47">
        <v>27</v>
      </c>
      <c r="C51" s="47">
        <v>27</v>
      </c>
      <c r="D51" s="47">
        <v>0</v>
      </c>
      <c r="E51" s="47">
        <v>0</v>
      </c>
      <c r="F51" s="47">
        <v>0</v>
      </c>
      <c r="G51" s="47">
        <v>0</v>
      </c>
      <c r="H51" s="47">
        <v>0</v>
      </c>
    </row>
    <row r="52" spans="1:8">
      <c r="A52" s="48" t="s">
        <v>62</v>
      </c>
      <c r="B52" s="49">
        <v>3125.0859999999998</v>
      </c>
      <c r="C52" s="49">
        <v>3217.7440000000001</v>
      </c>
      <c r="D52" s="49">
        <v>3194.8440000000001</v>
      </c>
      <c r="E52" s="49">
        <v>3285.1439999999998</v>
      </c>
      <c r="F52" s="49">
        <v>3404.8040000000001</v>
      </c>
      <c r="G52" s="49">
        <v>3546.8240000000001</v>
      </c>
      <c r="H52" s="49">
        <v>3681.5239999999999</v>
      </c>
    </row>
    <row r="53" spans="1:8">
      <c r="A53" s="13" t="s">
        <v>63</v>
      </c>
      <c r="B53" s="49">
        <v>36900.752</v>
      </c>
      <c r="C53" s="49">
        <v>40141.991000000002</v>
      </c>
      <c r="D53" s="49">
        <v>42665.241999999998</v>
      </c>
      <c r="E53" s="49">
        <v>44183.587</v>
      </c>
      <c r="F53" s="49">
        <v>46670.502</v>
      </c>
      <c r="G53" s="49">
        <v>48942.123</v>
      </c>
      <c r="H53" s="49">
        <v>51620.951000000001</v>
      </c>
    </row>
    <row r="54" spans="1:8" ht="27" customHeight="1">
      <c r="A54" s="94" t="s">
        <v>64</v>
      </c>
      <c r="B54" s="94"/>
      <c r="C54" s="94"/>
      <c r="D54" s="94"/>
      <c r="E54" s="94"/>
      <c r="F54" s="94"/>
      <c r="G54" s="94"/>
      <c r="H54" s="94"/>
    </row>
    <row r="56" spans="1:8">
      <c r="C56" s="50"/>
      <c r="D56" s="50"/>
      <c r="E56" s="50"/>
      <c r="F56" s="50"/>
      <c r="G56" s="50"/>
      <c r="H56" s="50"/>
    </row>
    <row r="57" spans="1:8">
      <c r="A57" s="51"/>
      <c r="B57" s="50"/>
      <c r="C57" s="50"/>
      <c r="D57" s="50"/>
      <c r="E57" s="50"/>
      <c r="F57" s="50"/>
      <c r="G57" s="50"/>
    </row>
    <row r="58" spans="1:8">
      <c r="B58" s="50"/>
      <c r="C58" s="50"/>
    </row>
    <row r="59" spans="1:8">
      <c r="B59" s="50"/>
      <c r="C59" s="50"/>
      <c r="D59" s="50"/>
      <c r="E59" s="50"/>
      <c r="F59" s="50"/>
      <c r="G59" s="50"/>
    </row>
    <row r="60" spans="1:8" s="52" customFormat="1">
      <c r="B60" s="53"/>
      <c r="C60" s="53"/>
      <c r="D60" s="53"/>
      <c r="E60" s="53"/>
      <c r="F60" s="53"/>
      <c r="G60" s="53"/>
      <c r="H60" s="53"/>
    </row>
    <row r="61" spans="1:8">
      <c r="B61" s="53"/>
      <c r="C61" s="53"/>
      <c r="D61" s="53"/>
      <c r="E61" s="53"/>
      <c r="F61" s="53"/>
      <c r="G61" s="53"/>
      <c r="H61" s="53"/>
    </row>
    <row r="62" spans="1:8">
      <c r="B62" s="53"/>
      <c r="C62" s="53"/>
      <c r="D62" s="53"/>
      <c r="E62" s="53"/>
      <c r="F62" s="53"/>
      <c r="G62" s="53"/>
      <c r="H62" s="53"/>
    </row>
    <row r="63" spans="1:8">
      <c r="B63" s="54"/>
      <c r="C63" s="54"/>
      <c r="D63" s="54"/>
      <c r="E63" s="54"/>
      <c r="F63" s="54"/>
      <c r="G63" s="54"/>
      <c r="H63" s="54"/>
    </row>
    <row r="64" spans="1:8">
      <c r="B64" s="50"/>
      <c r="C64" s="50"/>
      <c r="D64" s="50"/>
    </row>
  </sheetData>
  <sheetProtection selectLockedCells="1" selectUnlockedCells="1"/>
  <mergeCells count="2">
    <mergeCell ref="A1:H1"/>
    <mergeCell ref="A54:H54"/>
  </mergeCells>
  <pageMargins left="0.11805555555555555" right="0" top="0.15763888888888888" bottom="0" header="0.51180555555555551" footer="0.51180555555555551"/>
  <pageSetup paperSize="9" scale="80"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sheetPr>
    <tabColor indexed="21"/>
  </sheetPr>
  <dimension ref="A1:H17"/>
  <sheetViews>
    <sheetView workbookViewId="0">
      <selection activeCell="A16" sqref="A16"/>
    </sheetView>
  </sheetViews>
  <sheetFormatPr defaultRowHeight="10.5"/>
  <cols>
    <col min="1" max="1" width="58.42578125" style="15" customWidth="1"/>
    <col min="2" max="16384" width="9.140625" style="15"/>
  </cols>
  <sheetData>
    <row r="1" spans="1:8" ht="22.5" customHeight="1">
      <c r="A1" s="90" t="s">
        <v>65</v>
      </c>
      <c r="B1" s="90"/>
      <c r="C1" s="90"/>
      <c r="D1" s="90"/>
      <c r="E1" s="90"/>
      <c r="F1" s="90"/>
      <c r="G1" s="90"/>
      <c r="H1" s="90"/>
    </row>
    <row r="2" spans="1:8" ht="15" customHeight="1">
      <c r="A2" s="55"/>
      <c r="B2" s="55">
        <v>2014</v>
      </c>
      <c r="C2" s="55">
        <v>2015</v>
      </c>
      <c r="D2" s="55">
        <v>2016</v>
      </c>
      <c r="E2" s="55">
        <v>2017</v>
      </c>
      <c r="F2" s="55">
        <v>2018</v>
      </c>
      <c r="G2" s="55">
        <v>2019</v>
      </c>
      <c r="H2" s="55">
        <v>2020</v>
      </c>
    </row>
    <row r="3" spans="1:8" ht="15" customHeight="1">
      <c r="A3" s="7" t="s">
        <v>35</v>
      </c>
      <c r="B3" s="8">
        <v>2596.73</v>
      </c>
      <c r="C3" s="8">
        <v>2671.21</v>
      </c>
      <c r="D3" s="8">
        <v>2736.8</v>
      </c>
      <c r="E3" s="8">
        <v>2804.45</v>
      </c>
      <c r="F3" s="8">
        <v>2806.29</v>
      </c>
      <c r="G3" s="8">
        <v>2806.29</v>
      </c>
      <c r="H3" s="8">
        <v>2806.29</v>
      </c>
    </row>
    <row r="4" spans="1:8" ht="15" customHeight="1">
      <c r="A4" s="11" t="s">
        <v>66</v>
      </c>
      <c r="B4" s="10">
        <v>-43.2</v>
      </c>
      <c r="C4" s="10">
        <v>0</v>
      </c>
      <c r="D4" s="10">
        <v>0</v>
      </c>
      <c r="E4" s="10">
        <v>0</v>
      </c>
      <c r="F4" s="10">
        <v>0</v>
      </c>
      <c r="G4" s="10">
        <v>0</v>
      </c>
      <c r="H4" s="10">
        <v>0</v>
      </c>
    </row>
    <row r="5" spans="1:8" ht="15" customHeight="1">
      <c r="A5" s="11" t="s">
        <v>67</v>
      </c>
      <c r="B5" s="10">
        <v>0</v>
      </c>
      <c r="C5" s="10">
        <v>24.885000000000002</v>
      </c>
      <c r="D5" s="10">
        <v>25.495000000000001</v>
      </c>
      <c r="E5" s="10">
        <v>26.125</v>
      </c>
      <c r="F5" s="10">
        <v>26.141999999999999</v>
      </c>
      <c r="G5" s="10">
        <v>26.141999999999999</v>
      </c>
      <c r="H5" s="10">
        <v>26.141999999999999</v>
      </c>
    </row>
    <row r="6" spans="1:8" ht="15" customHeight="1">
      <c r="A6" s="55" t="s">
        <v>37</v>
      </c>
      <c r="B6" s="56">
        <v>-9.2000000000000899</v>
      </c>
      <c r="C6" s="56">
        <v>-2.3803181647963402E-13</v>
      </c>
      <c r="D6" s="56">
        <v>-1.1013412404281601E-13</v>
      </c>
      <c r="E6" s="56">
        <v>0</v>
      </c>
      <c r="F6" s="56">
        <v>-1.74082970261225E-13</v>
      </c>
      <c r="G6" s="56">
        <v>-1.74082970261225E-13</v>
      </c>
      <c r="H6" s="56">
        <v>-1.74082970261225E-13</v>
      </c>
    </row>
    <row r="7" spans="1:8" ht="15" customHeight="1">
      <c r="A7" s="57" t="s">
        <v>38</v>
      </c>
      <c r="B7" s="58">
        <v>2544.33</v>
      </c>
      <c r="C7" s="58">
        <v>2696.0949999999998</v>
      </c>
      <c r="D7" s="58">
        <v>2762.2950000000001</v>
      </c>
      <c r="E7" s="58">
        <v>2830.5749999999998</v>
      </c>
      <c r="F7" s="58">
        <v>2832.4319999999998</v>
      </c>
      <c r="G7" s="58">
        <v>2832.4319999999998</v>
      </c>
      <c r="H7" s="58">
        <v>2832.4319999999998</v>
      </c>
    </row>
    <row r="8" spans="1:8" ht="15" customHeight="1">
      <c r="A8" s="7"/>
      <c r="B8" s="8"/>
      <c r="C8" s="8"/>
      <c r="D8" s="8"/>
      <c r="E8" s="8"/>
      <c r="F8" s="8"/>
      <c r="G8" s="8"/>
      <c r="H8" s="8"/>
    </row>
    <row r="9" spans="1:8" ht="34.5" customHeight="1">
      <c r="A9" s="95" t="s">
        <v>68</v>
      </c>
      <c r="B9" s="95"/>
      <c r="C9" s="95"/>
      <c r="D9" s="95"/>
      <c r="E9" s="95"/>
      <c r="F9" s="95"/>
      <c r="G9" s="95"/>
      <c r="H9" s="95"/>
    </row>
    <row r="10" spans="1:8" ht="15" customHeight="1">
      <c r="A10" s="7"/>
      <c r="B10" s="8"/>
      <c r="C10" s="8"/>
      <c r="D10" s="8"/>
      <c r="E10" s="8"/>
      <c r="F10" s="8"/>
      <c r="G10" s="8"/>
      <c r="H10" s="8"/>
    </row>
    <row r="11" spans="1:8">
      <c r="A11" s="43" t="s">
        <v>69</v>
      </c>
      <c r="B11" s="30"/>
      <c r="C11" s="30"/>
      <c r="D11" s="30"/>
      <c r="E11" s="30"/>
      <c r="F11" s="30"/>
      <c r="G11" s="30"/>
      <c r="H11" s="30"/>
    </row>
    <row r="12" spans="1:8">
      <c r="A12" s="43"/>
      <c r="B12" s="30"/>
      <c r="C12" s="30"/>
      <c r="D12" s="30"/>
      <c r="E12" s="30"/>
      <c r="F12" s="30"/>
      <c r="G12" s="30"/>
      <c r="H12" s="30"/>
    </row>
    <row r="13" spans="1:8">
      <c r="A13" s="43" t="s">
        <v>70</v>
      </c>
      <c r="B13" s="30"/>
      <c r="C13" s="30"/>
      <c r="D13" s="30"/>
      <c r="E13" s="30"/>
      <c r="F13" s="30"/>
      <c r="G13" s="30"/>
      <c r="H13" s="30"/>
    </row>
    <row r="14" spans="1:8">
      <c r="A14" s="43"/>
      <c r="B14" s="30"/>
      <c r="C14" s="30"/>
      <c r="D14" s="30"/>
      <c r="E14" s="30"/>
      <c r="F14" s="30"/>
      <c r="G14" s="30"/>
      <c r="H14" s="30"/>
    </row>
    <row r="15" spans="1:8">
      <c r="A15" s="60" t="s">
        <v>71</v>
      </c>
      <c r="B15" s="61">
        <v>-9.1999999999999993</v>
      </c>
      <c r="C15" s="30"/>
      <c r="D15" s="30"/>
      <c r="E15" s="30"/>
      <c r="F15" s="30"/>
      <c r="G15" s="30"/>
      <c r="H15" s="30"/>
    </row>
    <row r="16" spans="1:8" ht="52.5">
      <c r="A16" s="35" t="s">
        <v>72</v>
      </c>
      <c r="B16" s="30"/>
      <c r="C16" s="30"/>
      <c r="D16" s="30"/>
      <c r="E16" s="30"/>
      <c r="F16" s="30"/>
      <c r="G16" s="30"/>
      <c r="H16" s="30"/>
    </row>
    <row r="17" spans="1:8">
      <c r="A17" s="31"/>
      <c r="B17" s="32"/>
      <c r="C17" s="32"/>
      <c r="D17" s="32"/>
      <c r="E17" s="32"/>
      <c r="F17" s="32"/>
      <c r="G17" s="32"/>
      <c r="H1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sheetPr>
    <tabColor indexed="21"/>
  </sheetPr>
  <dimension ref="A1:T17"/>
  <sheetViews>
    <sheetView workbookViewId="0">
      <selection activeCell="A2" sqref="A2"/>
    </sheetView>
  </sheetViews>
  <sheetFormatPr defaultRowHeight="12.75" customHeight="1"/>
  <cols>
    <col min="1" max="1" width="61.85546875" style="15" customWidth="1"/>
    <col min="2" max="8" width="9.5703125" style="15" customWidth="1"/>
    <col min="9" max="9" width="9.140625" style="15"/>
    <col min="10" max="16" width="10.140625" style="34" customWidth="1"/>
    <col min="17" max="16384" width="9.140625" style="15"/>
  </cols>
  <sheetData>
    <row r="1" spans="1:20" ht="12.75" customHeight="1">
      <c r="A1" s="90" t="s">
        <v>73</v>
      </c>
      <c r="B1" s="90"/>
      <c r="C1" s="90"/>
      <c r="D1" s="90"/>
      <c r="E1" s="90"/>
      <c r="F1" s="90"/>
      <c r="G1" s="90"/>
      <c r="H1" s="90"/>
      <c r="J1"/>
      <c r="K1"/>
      <c r="L1"/>
      <c r="M1"/>
      <c r="N1"/>
      <c r="O1"/>
      <c r="P1"/>
      <c r="Q1"/>
      <c r="R1"/>
      <c r="S1"/>
      <c r="T1"/>
    </row>
    <row r="2" spans="1:20" ht="12.75" customHeight="1">
      <c r="A2" s="55"/>
      <c r="B2" s="55">
        <v>2014</v>
      </c>
      <c r="C2" s="55">
        <v>2015</v>
      </c>
      <c r="D2" s="55">
        <v>2016</v>
      </c>
      <c r="E2" s="55">
        <v>2017</v>
      </c>
      <c r="F2" s="55">
        <v>2018</v>
      </c>
      <c r="G2" s="55">
        <v>2019</v>
      </c>
      <c r="H2" s="55">
        <v>2020</v>
      </c>
      <c r="J2"/>
      <c r="K2" s="28"/>
      <c r="L2" s="28"/>
      <c r="M2" s="28"/>
      <c r="N2" s="28"/>
      <c r="O2" s="28"/>
      <c r="P2" s="28"/>
      <c r="Q2" s="28"/>
      <c r="R2" s="28"/>
      <c r="S2" s="28"/>
      <c r="T2" s="28"/>
    </row>
    <row r="3" spans="1:20" ht="12.75" customHeight="1">
      <c r="A3" s="7" t="s">
        <v>35</v>
      </c>
      <c r="B3" s="8">
        <v>430.10599999999999</v>
      </c>
      <c r="C3" s="8">
        <v>430.42599999999999</v>
      </c>
      <c r="D3" s="8">
        <v>441.05599999999998</v>
      </c>
      <c r="E3" s="8">
        <v>452.04599999999999</v>
      </c>
      <c r="F3" s="8">
        <v>452.35599999999999</v>
      </c>
      <c r="G3" s="8">
        <v>452.35599999999999</v>
      </c>
      <c r="H3" s="8">
        <v>452.35599999999999</v>
      </c>
      <c r="J3"/>
      <c r="K3"/>
      <c r="L3" s="28"/>
      <c r="M3" s="28"/>
      <c r="N3" s="28"/>
      <c r="O3" s="28"/>
      <c r="P3" s="28"/>
      <c r="Q3" s="28"/>
      <c r="R3"/>
      <c r="S3"/>
      <c r="T3"/>
    </row>
    <row r="4" spans="1:20" ht="12.75" customHeight="1">
      <c r="A4" s="11" t="s">
        <v>66</v>
      </c>
      <c r="B4" s="10">
        <v>17.100000000000001</v>
      </c>
      <c r="C4" s="10">
        <v>0</v>
      </c>
      <c r="D4" s="10">
        <v>0</v>
      </c>
      <c r="E4" s="10">
        <v>0</v>
      </c>
      <c r="F4" s="10">
        <v>0</v>
      </c>
      <c r="G4" s="10">
        <v>0</v>
      </c>
      <c r="H4" s="10">
        <v>0</v>
      </c>
      <c r="J4"/>
      <c r="K4"/>
      <c r="L4"/>
      <c r="M4"/>
      <c r="N4"/>
      <c r="O4"/>
      <c r="P4" s="28"/>
      <c r="Q4" s="28"/>
      <c r="R4" s="28"/>
      <c r="S4" s="28"/>
      <c r="T4" s="28"/>
    </row>
    <row r="5" spans="1:20" ht="12.75" customHeight="1">
      <c r="A5" s="11" t="s">
        <v>67</v>
      </c>
      <c r="B5" s="10">
        <v>0</v>
      </c>
      <c r="C5" s="10">
        <v>4.0119999999999996</v>
      </c>
      <c r="D5" s="10">
        <v>4.1079999999999997</v>
      </c>
      <c r="E5" s="10">
        <v>4.2110000000000003</v>
      </c>
      <c r="F5" s="10">
        <v>4.2149999999999999</v>
      </c>
      <c r="G5" s="10">
        <v>4.2149999999999999</v>
      </c>
      <c r="H5" s="10">
        <v>4.2140000000000004</v>
      </c>
      <c r="J5"/>
      <c r="K5"/>
      <c r="L5"/>
      <c r="M5"/>
      <c r="N5"/>
      <c r="O5"/>
      <c r="P5" s="28"/>
      <c r="Q5" s="28"/>
      <c r="R5" s="28"/>
      <c r="S5" s="28"/>
      <c r="T5" s="28"/>
    </row>
    <row r="6" spans="1:20" ht="12.75" customHeight="1">
      <c r="A6" s="55" t="s">
        <v>37</v>
      </c>
      <c r="B6" s="56">
        <v>11.7</v>
      </c>
      <c r="C6" s="56">
        <v>0</v>
      </c>
      <c r="D6" s="56">
        <v>0</v>
      </c>
      <c r="E6" s="56">
        <v>1.2434497875801799E-14</v>
      </c>
      <c r="F6" s="56">
        <v>3.1974423109204502E-14</v>
      </c>
      <c r="G6" s="56">
        <v>3.1974423109204502E-14</v>
      </c>
      <c r="H6" s="56">
        <v>0</v>
      </c>
      <c r="J6"/>
      <c r="K6" s="28"/>
      <c r="L6" s="28"/>
      <c r="M6" s="28"/>
      <c r="N6" s="28"/>
      <c r="O6" s="28"/>
      <c r="P6" s="28"/>
      <c r="Q6" s="28"/>
      <c r="R6" s="28"/>
      <c r="S6" s="28"/>
      <c r="T6" s="28"/>
    </row>
    <row r="7" spans="1:20" ht="12.75" customHeight="1">
      <c r="A7" s="57" t="s">
        <v>38</v>
      </c>
      <c r="B7" s="58">
        <v>458.90600000000001</v>
      </c>
      <c r="C7" s="58">
        <v>434.43799999999999</v>
      </c>
      <c r="D7" s="58">
        <v>445.16399999999999</v>
      </c>
      <c r="E7" s="58">
        <v>456.25700000000001</v>
      </c>
      <c r="F7" s="58">
        <v>456.57100000000003</v>
      </c>
      <c r="G7" s="58">
        <v>456.57100000000003</v>
      </c>
      <c r="H7" s="58">
        <v>456.57</v>
      </c>
      <c r="J7" s="62"/>
      <c r="K7" s="62"/>
      <c r="L7" s="62"/>
      <c r="M7" s="62"/>
      <c r="N7" s="62"/>
      <c r="O7" s="62"/>
      <c r="P7" s="62"/>
      <c r="Q7" s="62"/>
      <c r="R7" s="62"/>
      <c r="S7" s="62"/>
      <c r="T7" s="62"/>
    </row>
    <row r="8" spans="1:20" ht="12.75" customHeight="1">
      <c r="A8" s="7"/>
      <c r="B8" s="8"/>
      <c r="C8" s="8"/>
      <c r="D8" s="8"/>
      <c r="E8" s="8"/>
      <c r="F8" s="8"/>
      <c r="G8" s="8"/>
      <c r="H8" s="8"/>
      <c r="J8" s="62"/>
      <c r="K8" s="62"/>
      <c r="L8" s="62"/>
      <c r="M8" s="62"/>
      <c r="N8" s="62"/>
      <c r="O8" s="62"/>
      <c r="P8" s="62"/>
      <c r="Q8" s="62"/>
      <c r="R8" s="62"/>
      <c r="S8" s="62"/>
      <c r="T8" s="62"/>
    </row>
    <row r="9" spans="1:20" ht="28.5" customHeight="1">
      <c r="A9" s="96" t="s">
        <v>74</v>
      </c>
      <c r="B9" s="96"/>
      <c r="C9" s="96"/>
      <c r="D9" s="96"/>
      <c r="E9" s="96"/>
      <c r="F9" s="96"/>
      <c r="G9" s="96"/>
      <c r="H9" s="96"/>
      <c r="J9" s="62"/>
      <c r="K9" s="62"/>
      <c r="L9" s="62"/>
      <c r="M9" s="62"/>
      <c r="N9" s="62"/>
      <c r="O9" s="62"/>
      <c r="P9" s="62"/>
      <c r="Q9" s="62"/>
      <c r="R9" s="62"/>
      <c r="S9" s="62"/>
      <c r="T9" s="62"/>
    </row>
    <row r="10" spans="1:20" ht="12.75" customHeight="1">
      <c r="A10" s="7"/>
      <c r="B10" s="8"/>
      <c r="C10" s="8"/>
      <c r="D10" s="8"/>
      <c r="E10" s="8"/>
      <c r="F10" s="8"/>
      <c r="G10" s="8"/>
      <c r="H10" s="8"/>
      <c r="J10" s="62"/>
      <c r="K10" s="62"/>
      <c r="L10" s="62"/>
      <c r="M10" s="62"/>
      <c r="N10" s="62"/>
      <c r="O10" s="62"/>
      <c r="P10" s="62"/>
      <c r="Q10" s="62"/>
      <c r="R10" s="62"/>
      <c r="S10" s="62"/>
      <c r="T10" s="62"/>
    </row>
    <row r="11" spans="1:20" ht="12.75" customHeight="1">
      <c r="A11" s="43" t="s">
        <v>69</v>
      </c>
      <c r="B11" s="30"/>
      <c r="C11" s="30"/>
      <c r="D11" s="30"/>
      <c r="E11" s="30"/>
      <c r="F11" s="30"/>
      <c r="G11" s="30"/>
      <c r="H11" s="30"/>
    </row>
    <row r="12" spans="1:20" ht="12.75" customHeight="1">
      <c r="A12" s="43"/>
      <c r="B12" s="30"/>
      <c r="C12" s="30"/>
      <c r="D12" s="30"/>
      <c r="E12" s="30"/>
      <c r="F12" s="30"/>
      <c r="G12" s="30"/>
      <c r="H12" s="30"/>
    </row>
    <row r="13" spans="1:20" ht="12.75" customHeight="1">
      <c r="A13" s="43" t="s">
        <v>70</v>
      </c>
      <c r="B13" s="30"/>
      <c r="C13" s="30"/>
      <c r="D13" s="30"/>
      <c r="E13" s="30"/>
      <c r="F13" s="30"/>
      <c r="G13" s="30"/>
      <c r="H13" s="30"/>
    </row>
    <row r="14" spans="1:20" ht="12.75" customHeight="1">
      <c r="A14" s="43"/>
      <c r="B14" s="30"/>
      <c r="C14" s="30"/>
      <c r="D14" s="30"/>
      <c r="E14" s="30"/>
      <c r="F14" s="30"/>
      <c r="G14" s="30"/>
      <c r="H14" s="30"/>
    </row>
    <row r="15" spans="1:20" ht="12.75" customHeight="1">
      <c r="A15" s="60" t="s">
        <v>71</v>
      </c>
      <c r="B15" s="61">
        <v>11.7</v>
      </c>
      <c r="C15" s="30"/>
      <c r="D15" s="30"/>
      <c r="E15" s="30"/>
      <c r="F15" s="30"/>
      <c r="G15" s="30"/>
      <c r="H15" s="30"/>
    </row>
    <row r="16" spans="1:20" ht="52.5" customHeight="1">
      <c r="A16" s="35" t="s">
        <v>75</v>
      </c>
      <c r="B16" s="30"/>
      <c r="C16" s="30"/>
      <c r="D16" s="30"/>
      <c r="E16" s="30"/>
      <c r="F16" s="30"/>
      <c r="G16" s="30"/>
      <c r="H16" s="30"/>
    </row>
    <row r="17" spans="1:8" ht="12.75" customHeight="1">
      <c r="A17" s="59"/>
      <c r="B17" s="32"/>
      <c r="C17" s="32"/>
      <c r="D17" s="32"/>
      <c r="E17" s="32"/>
      <c r="F17" s="32"/>
      <c r="G17" s="32"/>
      <c r="H17" s="32"/>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sheetPr>
    <tabColor indexed="21"/>
  </sheetPr>
  <dimension ref="A1:P22"/>
  <sheetViews>
    <sheetView workbookViewId="0">
      <selection activeCell="C6" sqref="C6"/>
    </sheetView>
  </sheetViews>
  <sheetFormatPr defaultRowHeight="10.5"/>
  <cols>
    <col min="1" max="1" width="60.7109375" style="15" customWidth="1"/>
    <col min="2" max="16384" width="9.140625" style="15"/>
  </cols>
  <sheetData>
    <row r="1" spans="1:16" ht="22.5" customHeight="1">
      <c r="A1" s="90" t="s">
        <v>76</v>
      </c>
      <c r="B1" s="90"/>
      <c r="C1" s="90"/>
      <c r="D1" s="90"/>
      <c r="E1" s="90"/>
      <c r="F1" s="90"/>
      <c r="G1" s="90"/>
      <c r="H1" s="90"/>
    </row>
    <row r="2" spans="1:16" ht="15" customHeight="1">
      <c r="A2" s="55"/>
      <c r="B2" s="55">
        <v>2014</v>
      </c>
      <c r="C2" s="55">
        <v>2015</v>
      </c>
      <c r="D2" s="55">
        <v>2016</v>
      </c>
      <c r="E2" s="55">
        <v>2017</v>
      </c>
      <c r="F2" s="55">
        <v>2018</v>
      </c>
      <c r="G2" s="55">
        <v>2019</v>
      </c>
      <c r="H2" s="55">
        <v>2020</v>
      </c>
    </row>
    <row r="3" spans="1:16" ht="15" customHeight="1">
      <c r="A3" s="7" t="s">
        <v>35</v>
      </c>
      <c r="B3" s="8">
        <v>719.976</v>
      </c>
      <c r="C3" s="8">
        <v>724.37599999999998</v>
      </c>
      <c r="D3" s="8">
        <v>724.37599999999998</v>
      </c>
      <c r="E3" s="8">
        <v>724.37599999999998</v>
      </c>
      <c r="F3" s="8">
        <v>724.37599999999998</v>
      </c>
      <c r="G3" s="8">
        <v>724.37599999999998</v>
      </c>
      <c r="H3" s="8">
        <v>724.37599999999998</v>
      </c>
      <c r="J3" s="63"/>
      <c r="K3" s="63"/>
      <c r="L3" s="63"/>
      <c r="M3" s="63"/>
      <c r="N3" s="63"/>
      <c r="O3" s="63"/>
      <c r="P3" s="63"/>
    </row>
    <row r="4" spans="1:16" ht="15" customHeight="1">
      <c r="A4" s="11" t="s">
        <v>66</v>
      </c>
      <c r="B4" s="10">
        <v>22.4</v>
      </c>
      <c r="C4" s="10">
        <v>0</v>
      </c>
      <c r="D4" s="10">
        <v>0</v>
      </c>
      <c r="E4" s="10">
        <v>0</v>
      </c>
      <c r="F4" s="10">
        <v>0</v>
      </c>
      <c r="G4" s="10">
        <v>0</v>
      </c>
      <c r="H4" s="10">
        <v>0</v>
      </c>
      <c r="J4" s="63"/>
      <c r="K4" s="63"/>
      <c r="L4" s="63"/>
      <c r="M4" s="63"/>
      <c r="N4" s="63"/>
      <c r="O4" s="63"/>
      <c r="P4" s="63"/>
    </row>
    <row r="5" spans="1:16" ht="15" customHeight="1">
      <c r="A5" s="11" t="s">
        <v>67</v>
      </c>
      <c r="B5" s="10">
        <v>0</v>
      </c>
      <c r="C5" s="10">
        <v>6.5709999999999997</v>
      </c>
      <c r="D5" s="10">
        <v>-10.429</v>
      </c>
      <c r="E5" s="10">
        <v>-10.429</v>
      </c>
      <c r="F5" s="10">
        <v>-10.429</v>
      </c>
      <c r="G5" s="10">
        <v>-10.429</v>
      </c>
      <c r="H5" s="10">
        <v>-10.429</v>
      </c>
      <c r="J5" s="63"/>
      <c r="K5" s="63"/>
      <c r="L5" s="63"/>
      <c r="M5" s="63"/>
      <c r="N5" s="63"/>
      <c r="O5" s="63"/>
      <c r="P5" s="63"/>
    </row>
    <row r="6" spans="1:16" ht="15" customHeight="1">
      <c r="A6" s="55" t="s">
        <v>37</v>
      </c>
      <c r="B6" s="56">
        <v>-2.9</v>
      </c>
      <c r="C6" s="56">
        <v>-2.8999999999999497</v>
      </c>
      <c r="D6" s="56">
        <v>3.4570000000000198</v>
      </c>
      <c r="E6" s="56">
        <v>3.4570000000000198</v>
      </c>
      <c r="F6" s="56">
        <v>3.4570000000000198</v>
      </c>
      <c r="G6" s="56">
        <v>3.4570000000000198</v>
      </c>
      <c r="H6" s="56">
        <v>3.4570000000000198</v>
      </c>
    </row>
    <row r="7" spans="1:16" ht="15" customHeight="1">
      <c r="A7" s="57" t="s">
        <v>38</v>
      </c>
      <c r="B7" s="58">
        <v>739.476</v>
      </c>
      <c r="C7" s="58">
        <v>728.04700000000003</v>
      </c>
      <c r="D7" s="58">
        <v>717.404</v>
      </c>
      <c r="E7" s="58">
        <v>717.404</v>
      </c>
      <c r="F7" s="58">
        <v>717.404</v>
      </c>
      <c r="G7" s="58">
        <v>717.404</v>
      </c>
      <c r="H7" s="58">
        <v>717.404</v>
      </c>
    </row>
    <row r="8" spans="1:16" ht="15" customHeight="1">
      <c r="A8" s="7"/>
      <c r="B8" s="8"/>
      <c r="C8" s="8"/>
      <c r="D8" s="8"/>
      <c r="E8" s="8"/>
      <c r="F8" s="8"/>
      <c r="G8" s="8"/>
      <c r="H8" s="8"/>
    </row>
    <row r="9" spans="1:16" ht="12.75" customHeight="1">
      <c r="A9" s="96" t="s">
        <v>77</v>
      </c>
      <c r="B9" s="96"/>
      <c r="C9" s="96"/>
      <c r="D9" s="96"/>
      <c r="E9" s="96"/>
      <c r="F9" s="96"/>
      <c r="G9" s="96"/>
      <c r="H9" s="96"/>
    </row>
    <row r="10" spans="1:16" ht="15" customHeight="1">
      <c r="A10" s="7"/>
      <c r="B10" s="8"/>
      <c r="C10" s="8"/>
      <c r="D10" s="8"/>
      <c r="E10" s="8"/>
      <c r="F10" s="8"/>
      <c r="G10" s="8"/>
      <c r="H10" s="8"/>
    </row>
    <row r="11" spans="1:16">
      <c r="A11" s="43" t="s">
        <v>69</v>
      </c>
      <c r="B11" s="29"/>
      <c r="C11" s="29"/>
      <c r="D11" s="29"/>
      <c r="E11" s="29"/>
      <c r="F11" s="29"/>
      <c r="G11" s="29"/>
      <c r="H11" s="29"/>
    </row>
    <row r="12" spans="1:16">
      <c r="A12" s="43"/>
      <c r="B12" s="29"/>
      <c r="C12" s="29"/>
      <c r="D12" s="29"/>
      <c r="E12" s="29"/>
      <c r="F12" s="29"/>
      <c r="G12" s="29"/>
      <c r="H12" s="29"/>
    </row>
    <row r="13" spans="1:16">
      <c r="A13" s="43" t="s">
        <v>70</v>
      </c>
      <c r="B13" s="29"/>
      <c r="C13" s="29"/>
      <c r="D13" s="29"/>
      <c r="E13" s="29"/>
      <c r="F13" s="29"/>
      <c r="G13" s="29"/>
      <c r="H13" s="29"/>
    </row>
    <row r="14" spans="1:16">
      <c r="A14" s="43"/>
      <c r="B14" s="29"/>
      <c r="C14" s="29"/>
      <c r="D14" s="29"/>
      <c r="E14" s="29"/>
      <c r="F14" s="29"/>
      <c r="G14" s="29"/>
      <c r="H14" s="29"/>
    </row>
    <row r="15" spans="1:16">
      <c r="A15" s="60" t="s">
        <v>71</v>
      </c>
      <c r="B15" s="60">
        <v>-2.9</v>
      </c>
      <c r="C15" s="60">
        <v>-2.9</v>
      </c>
      <c r="D15" s="60">
        <v>-2.9</v>
      </c>
      <c r="E15" s="60">
        <v>-2.9</v>
      </c>
      <c r="F15" s="60">
        <v>-2.9</v>
      </c>
      <c r="G15" s="60">
        <v>-2.9</v>
      </c>
      <c r="H15" s="60">
        <v>-2.9</v>
      </c>
    </row>
    <row r="16" spans="1:16" ht="31.5">
      <c r="A16" s="35" t="s">
        <v>78</v>
      </c>
      <c r="B16" s="29"/>
      <c r="C16" s="29"/>
      <c r="D16" s="29"/>
      <c r="E16" s="29"/>
      <c r="F16" s="29"/>
      <c r="G16" s="29"/>
      <c r="H16" s="29"/>
    </row>
    <row r="17" spans="1:8">
      <c r="A17" s="35"/>
      <c r="B17" s="29"/>
      <c r="C17" s="29"/>
      <c r="D17" s="29"/>
      <c r="E17" s="29"/>
      <c r="F17" s="29"/>
      <c r="G17" s="29"/>
      <c r="H17" s="29"/>
    </row>
    <row r="18" spans="1:8">
      <c r="A18" s="64" t="s">
        <v>79</v>
      </c>
      <c r="B18" s="29"/>
      <c r="C18" s="29"/>
      <c r="D18" s="29"/>
      <c r="E18" s="29"/>
      <c r="F18" s="29"/>
      <c r="G18" s="29"/>
      <c r="H18" s="29"/>
    </row>
    <row r="19" spans="1:8">
      <c r="A19" s="35"/>
      <c r="B19" s="29"/>
      <c r="C19" s="29"/>
      <c r="D19" s="29"/>
      <c r="E19" s="29"/>
      <c r="F19" s="29"/>
      <c r="G19" s="29"/>
      <c r="H19" s="29"/>
    </row>
    <row r="20" spans="1:8">
      <c r="A20" s="65" t="s">
        <v>80</v>
      </c>
      <c r="B20" s="29"/>
      <c r="C20" s="29"/>
      <c r="D20" s="66">
        <v>6.3570000000000002</v>
      </c>
      <c r="E20" s="66">
        <v>6.3570000000000002</v>
      </c>
      <c r="F20" s="66">
        <v>6.3570000000000002</v>
      </c>
      <c r="G20" s="66">
        <v>6.3570000000000002</v>
      </c>
      <c r="H20" s="66">
        <v>6.3570000000000002</v>
      </c>
    </row>
    <row r="21" spans="1:8">
      <c r="A21" s="35" t="s">
        <v>81</v>
      </c>
      <c r="B21" s="29"/>
      <c r="C21" s="29"/>
      <c r="D21" s="29"/>
      <c r="E21" s="29"/>
      <c r="F21" s="29"/>
      <c r="G21" s="29"/>
      <c r="H21" s="29"/>
    </row>
    <row r="22" spans="1:8">
      <c r="A22" s="31"/>
      <c r="B22" s="31"/>
      <c r="C22" s="31"/>
      <c r="D22" s="31"/>
      <c r="E22" s="31"/>
      <c r="F22" s="31"/>
      <c r="G22" s="31"/>
      <c r="H22" s="3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sheetPr>
    <tabColor indexed="21"/>
  </sheetPr>
  <dimension ref="A1:H32"/>
  <sheetViews>
    <sheetView topLeftCell="A28" zoomScale="90" zoomScaleNormal="90" workbookViewId="0">
      <selection activeCell="A33" sqref="A33"/>
    </sheetView>
  </sheetViews>
  <sheetFormatPr defaultRowHeight="10.5"/>
  <cols>
    <col min="1" max="1" width="60.5703125" style="15" customWidth="1"/>
    <col min="2" max="2" width="10.140625" style="15" customWidth="1"/>
    <col min="3" max="16384" width="9.140625" style="15"/>
  </cols>
  <sheetData>
    <row r="1" spans="1:8" ht="22.5" customHeight="1">
      <c r="A1" s="90" t="s">
        <v>82</v>
      </c>
      <c r="B1" s="90"/>
      <c r="C1" s="90"/>
      <c r="D1" s="90"/>
      <c r="E1" s="90"/>
      <c r="F1" s="90"/>
      <c r="G1" s="90"/>
      <c r="H1" s="90"/>
    </row>
    <row r="2" spans="1:8" ht="15" customHeight="1">
      <c r="A2" s="6"/>
      <c r="B2" s="6">
        <v>2014</v>
      </c>
      <c r="C2" s="6">
        <v>2015</v>
      </c>
      <c r="D2" s="6">
        <v>2016</v>
      </c>
      <c r="E2" s="6">
        <v>2017</v>
      </c>
      <c r="F2" s="6">
        <v>2018</v>
      </c>
      <c r="G2" s="6">
        <v>2019</v>
      </c>
      <c r="H2" s="6">
        <v>2020</v>
      </c>
    </row>
    <row r="3" spans="1:8" ht="15" customHeight="1">
      <c r="A3" s="7" t="s">
        <v>35</v>
      </c>
      <c r="B3" s="8">
        <v>701.69899999999996</v>
      </c>
      <c r="C3" s="8">
        <v>721.87599999999998</v>
      </c>
      <c r="D3" s="8">
        <v>721.87599999999998</v>
      </c>
      <c r="E3" s="8">
        <v>721.87599999999998</v>
      </c>
      <c r="F3" s="8">
        <v>721.87599999999998</v>
      </c>
      <c r="G3" s="8">
        <v>721.87599999999998</v>
      </c>
      <c r="H3" s="8">
        <v>721.87599999999998</v>
      </c>
    </row>
    <row r="4" spans="1:8" ht="15" customHeight="1">
      <c r="A4" s="11" t="s">
        <v>66</v>
      </c>
      <c r="B4" s="10">
        <v>-44</v>
      </c>
      <c r="C4" s="10">
        <v>0</v>
      </c>
      <c r="D4" s="10">
        <v>0</v>
      </c>
      <c r="E4" s="10">
        <v>0</v>
      </c>
      <c r="F4" s="10">
        <v>0</v>
      </c>
      <c r="G4" s="10">
        <v>0</v>
      </c>
      <c r="H4" s="10">
        <v>0</v>
      </c>
    </row>
    <row r="5" spans="1:8" ht="15" customHeight="1">
      <c r="A5" s="11" t="s">
        <v>67</v>
      </c>
      <c r="B5" s="10">
        <v>0</v>
      </c>
      <c r="C5" s="10">
        <v>-36.484999999999999</v>
      </c>
      <c r="D5" s="10">
        <v>-32.185000000000002</v>
      </c>
      <c r="E5" s="10">
        <v>-32.185000000000002</v>
      </c>
      <c r="F5" s="10">
        <v>-32.185000000000002</v>
      </c>
      <c r="G5" s="10">
        <v>-32.185000000000002</v>
      </c>
      <c r="H5" s="10">
        <v>-32.185000000000002</v>
      </c>
    </row>
    <row r="6" spans="1:8" ht="15" customHeight="1">
      <c r="A6" s="11" t="s">
        <v>37</v>
      </c>
      <c r="B6" s="10">
        <v>-0.400000000000091</v>
      </c>
      <c r="C6" s="10">
        <v>-0.39999999999999103</v>
      </c>
      <c r="D6" s="10">
        <v>11.1440000000001</v>
      </c>
      <c r="E6" s="10">
        <v>11.1440000000001</v>
      </c>
      <c r="F6" s="10">
        <v>11.1440000000001</v>
      </c>
      <c r="G6" s="10">
        <v>11.1440000000001</v>
      </c>
      <c r="H6" s="10">
        <v>11.145</v>
      </c>
    </row>
    <row r="7" spans="1:8" ht="15" customHeight="1">
      <c r="A7" s="13" t="s">
        <v>38</v>
      </c>
      <c r="B7" s="14">
        <v>657.29899999999998</v>
      </c>
      <c r="C7" s="14">
        <v>684.99099999999999</v>
      </c>
      <c r="D7" s="14">
        <v>700.83500000000004</v>
      </c>
      <c r="E7" s="14">
        <v>700.83500000000004</v>
      </c>
      <c r="F7" s="14">
        <v>700.83500000000004</v>
      </c>
      <c r="G7" s="14">
        <v>700.83500000000004</v>
      </c>
      <c r="H7" s="14">
        <v>700.83600000000001</v>
      </c>
    </row>
    <row r="8" spans="1:8" ht="15" customHeight="1">
      <c r="A8" s="11" t="s">
        <v>83</v>
      </c>
      <c r="B8" s="30">
        <v>460.28699999999998</v>
      </c>
      <c r="C8" s="30">
        <v>474.73</v>
      </c>
      <c r="D8" s="30">
        <v>482.88</v>
      </c>
      <c r="E8" s="30">
        <v>482.88</v>
      </c>
      <c r="F8" s="30">
        <v>482.88</v>
      </c>
      <c r="G8" s="30">
        <v>482.88</v>
      </c>
      <c r="H8" s="30">
        <v>482.88</v>
      </c>
    </row>
    <row r="9" spans="1:8" ht="15" customHeight="1">
      <c r="A9" s="11" t="s">
        <v>84</v>
      </c>
      <c r="B9" s="30">
        <v>19.867000000000001</v>
      </c>
      <c r="C9" s="30">
        <v>20.007999999999999</v>
      </c>
      <c r="D9" s="30">
        <v>20.356999999999999</v>
      </c>
      <c r="E9" s="30">
        <v>20.356999999999999</v>
      </c>
      <c r="F9" s="30">
        <v>20.356999999999999</v>
      </c>
      <c r="G9" s="30">
        <v>20.356999999999999</v>
      </c>
      <c r="H9" s="30">
        <v>20.356999999999999</v>
      </c>
    </row>
    <row r="10" spans="1:8" ht="15" customHeight="1">
      <c r="A10" s="11" t="s">
        <v>85</v>
      </c>
      <c r="B10" s="30">
        <v>115.35</v>
      </c>
      <c r="C10" s="30">
        <v>122.581</v>
      </c>
      <c r="D10" s="30">
        <v>124.44499999999999</v>
      </c>
      <c r="E10" s="30">
        <v>124.44499999999999</v>
      </c>
      <c r="F10" s="30">
        <v>124.44499999999999</v>
      </c>
      <c r="G10" s="30">
        <v>124.44499999999999</v>
      </c>
      <c r="H10" s="30">
        <v>124.44499999999999</v>
      </c>
    </row>
    <row r="11" spans="1:8" ht="15" customHeight="1">
      <c r="A11" s="11" t="s">
        <v>86</v>
      </c>
      <c r="B11" s="30">
        <v>30.544</v>
      </c>
      <c r="C11" s="30">
        <v>30.940999999999999</v>
      </c>
      <c r="D11" s="30">
        <v>31.35</v>
      </c>
      <c r="E11" s="30">
        <v>31.35</v>
      </c>
      <c r="F11" s="30">
        <v>31.35</v>
      </c>
      <c r="G11" s="30">
        <v>31.35</v>
      </c>
      <c r="H11" s="30">
        <v>31.350999999999999</v>
      </c>
    </row>
    <row r="12" spans="1:8" ht="15" customHeight="1">
      <c r="A12" s="31" t="s">
        <v>87</v>
      </c>
      <c r="B12" s="32">
        <v>31.251000000000001</v>
      </c>
      <c r="C12" s="32">
        <v>36.731000000000002</v>
      </c>
      <c r="D12" s="32">
        <v>41.802999999999997</v>
      </c>
      <c r="E12" s="32">
        <v>41.802999999999997</v>
      </c>
      <c r="F12" s="32">
        <v>41.802999999999997</v>
      </c>
      <c r="G12" s="32">
        <v>41.802999999999997</v>
      </c>
      <c r="H12" s="32">
        <v>41.802999999999997</v>
      </c>
    </row>
    <row r="13" spans="1:8" ht="15" customHeight="1">
      <c r="A13" s="7"/>
      <c r="B13" s="8"/>
      <c r="C13" s="8"/>
      <c r="D13" s="8"/>
      <c r="E13" s="8"/>
      <c r="F13" s="8"/>
      <c r="G13" s="8"/>
      <c r="H13" s="8"/>
    </row>
    <row r="14" spans="1:8" ht="26.25" customHeight="1">
      <c r="A14" s="96" t="s">
        <v>88</v>
      </c>
      <c r="B14" s="96"/>
      <c r="C14" s="96"/>
      <c r="D14" s="96"/>
      <c r="E14" s="96"/>
      <c r="F14" s="96"/>
      <c r="G14" s="96"/>
      <c r="H14" s="96"/>
    </row>
    <row r="15" spans="1:8" ht="15" customHeight="1">
      <c r="A15" s="7"/>
      <c r="B15" s="8"/>
      <c r="C15" s="8"/>
      <c r="D15" s="8"/>
      <c r="E15" s="8"/>
      <c r="F15" s="8"/>
      <c r="G15" s="8"/>
      <c r="H15" s="8"/>
    </row>
    <row r="16" spans="1:8" ht="15" customHeight="1">
      <c r="A16" s="43" t="s">
        <v>69</v>
      </c>
      <c r="B16" s="29"/>
      <c r="C16" s="29"/>
      <c r="D16" s="29"/>
      <c r="E16" s="29"/>
      <c r="F16" s="29"/>
      <c r="G16" s="29"/>
      <c r="H16" s="29"/>
    </row>
    <row r="17" spans="1:8" ht="15" customHeight="1">
      <c r="A17" s="43"/>
      <c r="B17" s="29"/>
      <c r="C17" s="29"/>
      <c r="D17" s="29"/>
      <c r="E17" s="29"/>
      <c r="F17" s="29"/>
      <c r="G17" s="29"/>
      <c r="H17" s="29"/>
    </row>
    <row r="18" spans="1:8" ht="15" customHeight="1">
      <c r="A18" s="43" t="s">
        <v>70</v>
      </c>
      <c r="B18" s="29"/>
      <c r="C18" s="29"/>
      <c r="D18" s="29"/>
      <c r="E18" s="29"/>
      <c r="F18" s="29"/>
      <c r="G18" s="29"/>
      <c r="H18" s="29"/>
    </row>
    <row r="19" spans="1:8" ht="15" customHeight="1">
      <c r="A19" s="43"/>
      <c r="B19" s="29"/>
      <c r="C19" s="29"/>
      <c r="D19" s="29"/>
      <c r="E19" s="29"/>
      <c r="F19" s="29"/>
      <c r="G19" s="29"/>
      <c r="H19" s="29"/>
    </row>
    <row r="20" spans="1:8" ht="15" customHeight="1">
      <c r="A20" s="60" t="s">
        <v>71</v>
      </c>
      <c r="B20" s="60">
        <v>-0.4</v>
      </c>
      <c r="C20" s="60">
        <v>-0.4</v>
      </c>
      <c r="D20" s="60">
        <v>-0.4</v>
      </c>
      <c r="E20" s="60">
        <v>-0.4</v>
      </c>
      <c r="F20" s="60">
        <v>-0.4</v>
      </c>
      <c r="G20" s="60">
        <v>-0.4</v>
      </c>
      <c r="H20" s="60">
        <v>-0.4</v>
      </c>
    </row>
    <row r="21" spans="1:8" ht="31.5">
      <c r="A21" s="67" t="s">
        <v>89</v>
      </c>
      <c r="B21" s="29"/>
      <c r="C21" s="29"/>
      <c r="D21" s="29"/>
      <c r="E21" s="29"/>
      <c r="F21" s="29"/>
      <c r="G21" s="29"/>
      <c r="H21" s="29"/>
    </row>
    <row r="22" spans="1:8">
      <c r="A22" s="67"/>
      <c r="B22" s="29"/>
      <c r="C22" s="29"/>
      <c r="D22" s="29"/>
      <c r="E22" s="29"/>
      <c r="F22" s="29"/>
      <c r="G22" s="29"/>
      <c r="H22" s="29"/>
    </row>
    <row r="23" spans="1:8">
      <c r="A23" s="64" t="s">
        <v>79</v>
      </c>
      <c r="B23" s="29"/>
      <c r="C23" s="29"/>
      <c r="D23" s="29"/>
      <c r="E23" s="29"/>
      <c r="F23" s="29"/>
      <c r="G23" s="29"/>
      <c r="H23" s="29"/>
    </row>
    <row r="24" spans="1:8">
      <c r="A24" s="35"/>
      <c r="B24" s="29"/>
      <c r="C24" s="29"/>
      <c r="D24" s="29"/>
      <c r="E24" s="29"/>
      <c r="F24" s="29"/>
      <c r="G24" s="29"/>
      <c r="H24" s="29"/>
    </row>
    <row r="25" spans="1:8">
      <c r="A25" s="65" t="s">
        <v>80</v>
      </c>
      <c r="B25" s="29"/>
      <c r="C25" s="29"/>
      <c r="D25" s="29"/>
      <c r="E25" s="29"/>
      <c r="F25" s="29"/>
      <c r="G25" s="29"/>
      <c r="H25" s="29"/>
    </row>
    <row r="26" spans="1:8">
      <c r="A26" s="68" t="s">
        <v>90</v>
      </c>
      <c r="B26" s="60"/>
      <c r="C26" s="60"/>
      <c r="D26" s="66">
        <v>8.15</v>
      </c>
      <c r="E26" s="66">
        <v>8.15</v>
      </c>
      <c r="F26" s="66">
        <v>8.15</v>
      </c>
      <c r="G26" s="66">
        <v>8.15</v>
      </c>
      <c r="H26" s="66">
        <v>8.15</v>
      </c>
    </row>
    <row r="27" spans="1:8">
      <c r="A27" s="68" t="s">
        <v>91</v>
      </c>
      <c r="B27" s="60"/>
      <c r="C27" s="60"/>
      <c r="D27" s="66">
        <v>0.34900000000000003</v>
      </c>
      <c r="E27" s="66">
        <v>0.34900000000000003</v>
      </c>
      <c r="F27" s="66">
        <v>0.34900000000000003</v>
      </c>
      <c r="G27" s="66">
        <v>0.34900000000000003</v>
      </c>
      <c r="H27" s="66">
        <v>0.34900000000000003</v>
      </c>
    </row>
    <row r="28" spans="1:8">
      <c r="A28" s="68" t="s">
        <v>92</v>
      </c>
      <c r="B28" s="60"/>
      <c r="C28" s="60"/>
      <c r="D28" s="66">
        <v>1.8639999999999999</v>
      </c>
      <c r="E28" s="66">
        <v>1.8639999999999999</v>
      </c>
      <c r="F28" s="66">
        <v>1.8639999999999999</v>
      </c>
      <c r="G28" s="66">
        <v>1.8639999999999999</v>
      </c>
      <c r="H28" s="66">
        <v>1.8639999999999999</v>
      </c>
    </row>
    <row r="29" spans="1:8">
      <c r="A29" s="68" t="s">
        <v>93</v>
      </c>
      <c r="B29" s="60"/>
      <c r="C29" s="60"/>
      <c r="D29" s="66">
        <v>0.40900000000000003</v>
      </c>
      <c r="E29" s="66">
        <v>0.40900000000000003</v>
      </c>
      <c r="F29" s="66">
        <v>0.40900000000000003</v>
      </c>
      <c r="G29" s="66">
        <v>0.40900000000000003</v>
      </c>
      <c r="H29" s="66">
        <v>0.40900000000000003</v>
      </c>
    </row>
    <row r="30" spans="1:8" ht="9.75" customHeight="1">
      <c r="A30" s="68" t="s">
        <v>94</v>
      </c>
      <c r="B30" s="60"/>
      <c r="C30" s="60"/>
      <c r="D30" s="66">
        <v>0.77200000000000002</v>
      </c>
      <c r="E30" s="66">
        <v>0.77200000000000002</v>
      </c>
      <c r="F30" s="66">
        <v>0.77200000000000002</v>
      </c>
      <c r="G30" s="66">
        <v>0.77200000000000002</v>
      </c>
      <c r="H30" s="66">
        <v>0.77200000000000002</v>
      </c>
    </row>
    <row r="31" spans="1:8" ht="9.75" customHeight="1">
      <c r="A31" s="67" t="s">
        <v>81</v>
      </c>
      <c r="B31" s="29"/>
      <c r="C31" s="29"/>
      <c r="D31" s="69"/>
      <c r="E31" s="69"/>
      <c r="F31" s="69"/>
      <c r="G31" s="69"/>
      <c r="H31" s="69"/>
    </row>
    <row r="32" spans="1:8">
      <c r="A32" s="31"/>
      <c r="B32" s="31"/>
      <c r="C32" s="31"/>
      <c r="D32" s="31"/>
      <c r="E32" s="31"/>
      <c r="F32" s="31"/>
      <c r="G32" s="31"/>
      <c r="H32" s="31"/>
    </row>
  </sheetData>
  <sheetProtection selectLockedCells="1" selectUnlockedCells="1"/>
  <mergeCells count="2">
    <mergeCell ref="A1:H1"/>
    <mergeCell ref="A14:H14"/>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sheetPr>
    <tabColor indexed="21"/>
  </sheetPr>
  <dimension ref="A1:P22"/>
  <sheetViews>
    <sheetView topLeftCell="A16" workbookViewId="0">
      <selection activeCell="C6" sqref="C6"/>
    </sheetView>
  </sheetViews>
  <sheetFormatPr defaultRowHeight="10.5"/>
  <cols>
    <col min="1" max="1" width="60.85546875" style="15" customWidth="1"/>
    <col min="2" max="16384" width="9.140625" style="15"/>
  </cols>
  <sheetData>
    <row r="1" spans="1:16" ht="22.5" customHeight="1">
      <c r="A1" s="90" t="s">
        <v>95</v>
      </c>
      <c r="B1" s="90"/>
      <c r="C1" s="90"/>
      <c r="D1" s="90"/>
      <c r="E1" s="90"/>
      <c r="F1" s="90"/>
      <c r="G1" s="90"/>
      <c r="H1" s="90"/>
    </row>
    <row r="2" spans="1:16" ht="15" customHeight="1">
      <c r="A2" s="55"/>
      <c r="B2" s="55">
        <v>2014</v>
      </c>
      <c r="C2" s="55">
        <v>2015</v>
      </c>
      <c r="D2" s="55">
        <v>2016</v>
      </c>
      <c r="E2" s="55">
        <v>2017</v>
      </c>
      <c r="F2" s="55">
        <v>2018</v>
      </c>
      <c r="G2" s="55">
        <v>2019</v>
      </c>
      <c r="H2" s="55">
        <v>2020</v>
      </c>
    </row>
    <row r="3" spans="1:16" ht="15" customHeight="1">
      <c r="A3" s="7" t="s">
        <v>35</v>
      </c>
      <c r="B3" s="8">
        <v>211.03100000000001</v>
      </c>
      <c r="C3" s="8">
        <v>217.58099999999999</v>
      </c>
      <c r="D3" s="8">
        <v>217.58099999999999</v>
      </c>
      <c r="E3" s="8">
        <v>217.58099999999999</v>
      </c>
      <c r="F3" s="8">
        <v>217.58099999999999</v>
      </c>
      <c r="G3" s="8">
        <v>217.58099999999999</v>
      </c>
      <c r="H3" s="8">
        <v>217.58099999999999</v>
      </c>
      <c r="J3" s="63"/>
      <c r="K3" s="63"/>
      <c r="L3" s="63"/>
      <c r="M3" s="63"/>
      <c r="N3" s="63"/>
      <c r="O3" s="63"/>
      <c r="P3" s="63"/>
    </row>
    <row r="4" spans="1:16" ht="15" customHeight="1">
      <c r="A4" s="11" t="s">
        <v>66</v>
      </c>
      <c r="B4" s="10">
        <v>2.2999999999999998</v>
      </c>
      <c r="C4" s="10">
        <v>0</v>
      </c>
      <c r="D4" s="10">
        <v>0</v>
      </c>
      <c r="E4" s="10">
        <v>0</v>
      </c>
      <c r="F4" s="10">
        <v>0</v>
      </c>
      <c r="G4" s="10">
        <v>0</v>
      </c>
      <c r="H4" s="10">
        <v>0</v>
      </c>
      <c r="J4" s="63"/>
      <c r="K4" s="63"/>
      <c r="L4" s="63"/>
      <c r="M4" s="63"/>
      <c r="N4" s="63"/>
      <c r="O4" s="63"/>
      <c r="P4" s="63"/>
    </row>
    <row r="5" spans="1:16" ht="15" customHeight="1">
      <c r="A5" s="11" t="s">
        <v>67</v>
      </c>
      <c r="B5" s="10">
        <v>0</v>
      </c>
      <c r="C5" s="10">
        <v>3.9849999999999999</v>
      </c>
      <c r="D5" s="10">
        <v>3.9849999999999999</v>
      </c>
      <c r="E5" s="10">
        <v>3.9849999999999999</v>
      </c>
      <c r="F5" s="10">
        <v>3.9849999999999999</v>
      </c>
      <c r="G5" s="10">
        <v>3.9849999999999999</v>
      </c>
      <c r="H5" s="10">
        <v>3.9849999999999999</v>
      </c>
      <c r="J5" s="63"/>
      <c r="K5" s="63"/>
      <c r="L5" s="63"/>
      <c r="M5" s="63"/>
      <c r="N5" s="63"/>
      <c r="O5" s="63"/>
      <c r="P5" s="63"/>
    </row>
    <row r="6" spans="1:16" ht="15" customHeight="1">
      <c r="A6" s="55" t="s">
        <v>37</v>
      </c>
      <c r="B6" s="56">
        <v>2.7999999999999901</v>
      </c>
      <c r="C6" s="56">
        <v>2.80000000000003</v>
      </c>
      <c r="D6" s="56">
        <v>7.8030000000000097</v>
      </c>
      <c r="E6" s="56">
        <v>7.8030000000000097</v>
      </c>
      <c r="F6" s="56">
        <v>7.8030000000000097</v>
      </c>
      <c r="G6" s="56">
        <v>7.8030000000000097</v>
      </c>
      <c r="H6" s="56">
        <v>7.8030000000000097</v>
      </c>
      <c r="L6" s="63"/>
      <c r="M6" s="63"/>
      <c r="N6" s="63"/>
      <c r="O6" s="63"/>
      <c r="P6" s="63"/>
    </row>
    <row r="7" spans="1:16" ht="15" customHeight="1">
      <c r="A7" s="57" t="s">
        <v>38</v>
      </c>
      <c r="B7" s="58">
        <v>216.131</v>
      </c>
      <c r="C7" s="58">
        <v>224.36600000000001</v>
      </c>
      <c r="D7" s="58">
        <v>229.369</v>
      </c>
      <c r="E7" s="58">
        <v>229.369</v>
      </c>
      <c r="F7" s="58">
        <v>229.369</v>
      </c>
      <c r="G7" s="58">
        <v>229.369</v>
      </c>
      <c r="H7" s="58">
        <v>229.369</v>
      </c>
    </row>
    <row r="8" spans="1:16" ht="15" customHeight="1">
      <c r="A8" s="7"/>
      <c r="B8" s="8"/>
      <c r="C8" s="8"/>
      <c r="D8" s="8"/>
      <c r="E8" s="8"/>
      <c r="F8" s="8"/>
      <c r="G8" s="8"/>
      <c r="H8" s="8"/>
    </row>
    <row r="9" spans="1:16" ht="26.25" customHeight="1">
      <c r="A9" s="96" t="s">
        <v>96</v>
      </c>
      <c r="B9" s="96"/>
      <c r="C9" s="96"/>
      <c r="D9" s="96"/>
      <c r="E9" s="96"/>
      <c r="F9" s="96"/>
      <c r="G9" s="96"/>
      <c r="H9" s="96"/>
    </row>
    <row r="10" spans="1:16" ht="15" customHeight="1">
      <c r="A10" s="7"/>
      <c r="B10" s="8"/>
      <c r="C10" s="8"/>
      <c r="D10" s="8"/>
      <c r="E10" s="8"/>
      <c r="F10" s="8"/>
      <c r="G10" s="8"/>
      <c r="H10" s="8"/>
    </row>
    <row r="11" spans="1:16" ht="15" customHeight="1">
      <c r="A11" s="43" t="s">
        <v>69</v>
      </c>
      <c r="B11" s="29"/>
      <c r="C11" s="29"/>
      <c r="D11" s="29"/>
      <c r="E11" s="29"/>
      <c r="F11" s="29"/>
      <c r="G11" s="29"/>
      <c r="H11" s="29"/>
    </row>
    <row r="12" spans="1:16" ht="15" customHeight="1">
      <c r="A12" s="43"/>
      <c r="B12" s="29"/>
      <c r="C12" s="29"/>
      <c r="D12" s="29"/>
      <c r="E12" s="29"/>
      <c r="F12" s="29"/>
      <c r="G12" s="29"/>
      <c r="H12" s="29"/>
    </row>
    <row r="13" spans="1:16" ht="15" customHeight="1">
      <c r="A13" s="43" t="s">
        <v>70</v>
      </c>
      <c r="B13" s="29"/>
      <c r="C13" s="29"/>
      <c r="D13" s="29"/>
      <c r="E13" s="29"/>
      <c r="F13" s="29"/>
      <c r="G13" s="29"/>
      <c r="H13" s="29"/>
    </row>
    <row r="14" spans="1:16" ht="15" customHeight="1">
      <c r="A14" s="43"/>
      <c r="B14" s="29"/>
      <c r="C14" s="29"/>
      <c r="D14" s="29"/>
      <c r="E14" s="29"/>
      <c r="F14" s="29"/>
      <c r="G14" s="29"/>
      <c r="H14" s="29"/>
    </row>
    <row r="15" spans="1:16" ht="15" customHeight="1">
      <c r="A15" s="60" t="s">
        <v>71</v>
      </c>
      <c r="B15" s="60">
        <v>2.8</v>
      </c>
      <c r="C15" s="60">
        <v>2.8</v>
      </c>
      <c r="D15" s="60">
        <v>2.8</v>
      </c>
      <c r="E15" s="60">
        <v>2.8</v>
      </c>
      <c r="F15" s="60">
        <v>2.8</v>
      </c>
      <c r="G15" s="60">
        <v>2.8</v>
      </c>
      <c r="H15" s="60">
        <v>2.8</v>
      </c>
    </row>
    <row r="16" spans="1:16" ht="31.5">
      <c r="A16" s="35" t="s">
        <v>97</v>
      </c>
      <c r="B16" s="29"/>
      <c r="C16" s="29"/>
      <c r="D16" s="29"/>
      <c r="E16" s="29"/>
      <c r="F16" s="29"/>
      <c r="G16" s="29"/>
      <c r="H16" s="29"/>
    </row>
    <row r="17" spans="1:8">
      <c r="A17" s="35"/>
      <c r="B17" s="29"/>
      <c r="C17" s="29"/>
      <c r="D17" s="29"/>
      <c r="E17" s="29"/>
      <c r="F17" s="29"/>
      <c r="G17" s="29"/>
      <c r="H17" s="29"/>
    </row>
    <row r="18" spans="1:8">
      <c r="A18" s="64" t="s">
        <v>79</v>
      </c>
      <c r="B18" s="29"/>
      <c r="C18" s="29"/>
      <c r="D18" s="29"/>
      <c r="E18" s="29"/>
      <c r="F18" s="29"/>
      <c r="G18" s="29"/>
      <c r="H18" s="29"/>
    </row>
    <row r="19" spans="1:8">
      <c r="A19" s="35"/>
      <c r="B19" s="29"/>
      <c r="C19" s="29"/>
      <c r="D19" s="29"/>
      <c r="E19" s="29"/>
      <c r="F19" s="29"/>
      <c r="G19" s="29"/>
      <c r="H19" s="29"/>
    </row>
    <row r="20" spans="1:8">
      <c r="A20" s="65" t="s">
        <v>80</v>
      </c>
      <c r="B20" s="29"/>
      <c r="C20" s="29"/>
      <c r="D20" s="66">
        <v>5.0030000000000001</v>
      </c>
      <c r="E20" s="66">
        <v>5.0030000000000001</v>
      </c>
      <c r="F20" s="66">
        <v>5.0030000000000001</v>
      </c>
      <c r="G20" s="66">
        <v>5.0030000000000001</v>
      </c>
      <c r="H20" s="66">
        <v>5.0030000000000001</v>
      </c>
    </row>
    <row r="21" spans="1:8">
      <c r="A21" s="35" t="s">
        <v>81</v>
      </c>
      <c r="B21" s="29"/>
      <c r="C21" s="29"/>
      <c r="D21" s="29"/>
      <c r="E21" s="29"/>
      <c r="F21" s="29"/>
      <c r="G21" s="29"/>
      <c r="H21" s="29"/>
    </row>
    <row r="22" spans="1:8" ht="15" customHeight="1">
      <c r="A22" s="31"/>
      <c r="B22" s="31"/>
      <c r="C22" s="31"/>
      <c r="D22" s="31"/>
      <c r="E22" s="31"/>
      <c r="F22" s="31"/>
      <c r="G22" s="31"/>
      <c r="H22" s="31"/>
    </row>
  </sheetData>
  <sheetProtection selectLockedCells="1" selectUnlockedCells="1"/>
  <mergeCells count="2">
    <mergeCell ref="A1:H1"/>
    <mergeCell ref="A9:H9"/>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32</vt:i4>
      </vt:variant>
      <vt:variant>
        <vt:lpstr>Benoemde bereiken</vt:lpstr>
      </vt:variant>
      <vt:variant>
        <vt:i4>1</vt:i4>
      </vt:variant>
    </vt:vector>
  </HeadingPairs>
  <TitlesOfParts>
    <vt:vector size="33" baseType="lpstr">
      <vt:lpstr>Inhoudsopgave</vt:lpstr>
      <vt:lpstr>Tabel 21</vt:lpstr>
      <vt:lpstr>Tabel 22</vt:lpstr>
      <vt:lpstr>Tabel 23</vt:lpstr>
      <vt:lpstr>Huisartsen</vt:lpstr>
      <vt:lpstr>Multi</vt:lpstr>
      <vt:lpstr>Tandh</vt:lpstr>
      <vt:lpstr>Paramedisch</vt:lpstr>
      <vt:lpstr>Verloskunde</vt:lpstr>
      <vt:lpstr>Kraamzorg</vt:lpstr>
      <vt:lpstr>Zintuiglijk geh</vt:lpstr>
      <vt:lpstr>Eerstelijns kv</vt:lpstr>
      <vt:lpstr>IMS</vt:lpstr>
      <vt:lpstr>VMS</vt:lpstr>
      <vt:lpstr>Mondz en kaakch</vt:lpstr>
      <vt:lpstr>nieuwe sector msz</vt:lpstr>
      <vt:lpstr>Geriatr</vt:lpstr>
      <vt:lpstr>BB aca</vt:lpstr>
      <vt:lpstr>BB aca kapl</vt:lpstr>
      <vt:lpstr>BB MSZ</vt:lpstr>
      <vt:lpstr>Garant kapl</vt:lpstr>
      <vt:lpstr>Overige cur</vt:lpstr>
      <vt:lpstr>ggz</vt:lpstr>
      <vt:lpstr>Geneesm</vt:lpstr>
      <vt:lpstr>hulpm</vt:lpstr>
      <vt:lpstr>Wijkverpleging</vt:lpstr>
      <vt:lpstr>Ambulance</vt:lpstr>
      <vt:lpstr>Overig ziekenv</vt:lpstr>
      <vt:lpstr>Opleidingen</vt:lpstr>
      <vt:lpstr>Grens</vt:lpstr>
      <vt:lpstr>Nom en onv Zvw</vt:lpstr>
      <vt:lpstr>ontv Zvw</vt:lpstr>
      <vt:lpstr>'Tabel 23'!Afdrukbereik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Ministerie VWS</dc:creator>
  <cp:lastModifiedBy>RAMSARANK</cp:lastModifiedBy>
  <dcterms:created xsi:type="dcterms:W3CDTF">2015-09-11T11:03:53Z</dcterms:created>
  <dcterms:modified xsi:type="dcterms:W3CDTF">2015-09-16T12:52:25Z</dcterms:modified>
</cp:coreProperties>
</file>